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  <c r="C17" s="1"/>
  <c r="W62"/>
  <c r="W61"/>
  <c r="W60"/>
  <c r="W59"/>
  <c r="W58"/>
  <c r="AK47"/>
  <c r="AK51" l="1"/>
  <c r="AE15"/>
  <c r="AE14"/>
  <c r="AE13"/>
  <c r="AA12"/>
  <c r="AC12"/>
  <c r="AE12"/>
  <c r="AL15" l="1"/>
  <c r="AK15"/>
  <c r="AJ15"/>
  <c r="AI15"/>
  <c r="AH15"/>
  <c r="AG15"/>
  <c r="AF15"/>
  <c r="AL14"/>
  <c r="AK14"/>
  <c r="AJ14"/>
  <c r="AI14"/>
  <c r="AH14"/>
  <c r="AG14"/>
  <c r="AF14"/>
  <c r="AL13"/>
  <c r="AK13"/>
  <c r="AJ13"/>
  <c r="AI13"/>
  <c r="AH13"/>
  <c r="AG13"/>
  <c r="AF13"/>
  <c r="AL12"/>
  <c r="AK12"/>
  <c r="AJ12"/>
  <c r="AI12"/>
  <c r="AH12"/>
  <c r="AG12"/>
  <c r="AF12"/>
  <c r="AD15"/>
  <c r="AD14"/>
  <c r="AD13"/>
  <c r="AD12"/>
  <c r="AB15"/>
  <c r="AB14"/>
  <c r="AB13"/>
  <c r="AB12"/>
  <c r="Z15"/>
  <c r="Y15"/>
  <c r="X15"/>
  <c r="W15"/>
  <c r="V15"/>
  <c r="U15"/>
  <c r="T15"/>
  <c r="S15"/>
  <c r="R15"/>
  <c r="Q15"/>
  <c r="P15"/>
  <c r="O15"/>
  <c r="N15"/>
  <c r="Z14"/>
  <c r="Y14"/>
  <c r="X14"/>
  <c r="W14"/>
  <c r="V14"/>
  <c r="U14"/>
  <c r="T14"/>
  <c r="S14"/>
  <c r="R14"/>
  <c r="Q14"/>
  <c r="P14"/>
  <c r="O14"/>
  <c r="N14"/>
  <c r="Z13"/>
  <c r="Y13"/>
  <c r="X13"/>
  <c r="W13"/>
  <c r="V13"/>
  <c r="U13"/>
  <c r="T13"/>
  <c r="S13"/>
  <c r="R13"/>
  <c r="Q13"/>
  <c r="P13"/>
  <c r="O13"/>
  <c r="N13"/>
  <c r="Z12"/>
  <c r="Y12"/>
  <c r="X12"/>
  <c r="W12"/>
  <c r="V12"/>
  <c r="U12"/>
  <c r="T12"/>
  <c r="S12"/>
  <c r="R12"/>
  <c r="Q12"/>
  <c r="P12"/>
  <c r="O12"/>
  <c r="N12"/>
  <c r="J15"/>
  <c r="I15"/>
  <c r="H15"/>
  <c r="G15"/>
  <c r="F15"/>
  <c r="E15"/>
  <c r="D15"/>
  <c r="J14"/>
  <c r="I14"/>
  <c r="H14"/>
  <c r="G14"/>
  <c r="F14"/>
  <c r="E14"/>
  <c r="D14"/>
  <c r="J13"/>
  <c r="I13"/>
  <c r="H13"/>
  <c r="G13"/>
  <c r="F13"/>
  <c r="E13"/>
  <c r="D13"/>
  <c r="J12"/>
  <c r="I12"/>
  <c r="H12"/>
  <c r="G12"/>
  <c r="F12"/>
  <c r="E12"/>
  <c r="D12"/>
  <c r="L15"/>
  <c r="L14"/>
  <c r="L13"/>
  <c r="L12"/>
  <c r="M15"/>
  <c r="M14"/>
  <c r="M13"/>
  <c r="M12"/>
  <c r="K12"/>
  <c r="K15"/>
  <c r="K14"/>
  <c r="K13"/>
  <c r="K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J9"/>
  <c r="I9"/>
  <c r="H9"/>
  <c r="G9"/>
  <c r="F9"/>
  <c r="E9"/>
  <c r="D9"/>
  <c r="F7"/>
  <c r="F6"/>
  <c r="AM12"/>
  <c r="B170"/>
  <c r="D170" s="1"/>
  <c r="E170" s="1"/>
  <c r="B123"/>
  <c r="B190"/>
  <c r="D190" s="1"/>
  <c r="E190" s="1"/>
  <c r="B142"/>
  <c r="D142" s="1"/>
  <c r="E142" s="1"/>
  <c r="B209"/>
  <c r="D209" s="1"/>
  <c r="E209" s="1"/>
  <c r="B161"/>
  <c r="B229"/>
  <c r="D229" s="1"/>
  <c r="E229" s="1"/>
  <c r="B181"/>
  <c r="D181" s="1"/>
  <c r="E181" s="1"/>
  <c r="B141"/>
  <c r="D141" s="1"/>
  <c r="E141" s="1"/>
  <c r="B201"/>
  <c r="B152"/>
  <c r="D152" s="1"/>
  <c r="E152" s="1"/>
  <c r="B221"/>
  <c r="D221" s="1"/>
  <c r="E221" s="1"/>
  <c r="B174"/>
  <c r="D174" s="1"/>
  <c r="E174" s="1"/>
  <c r="B122"/>
  <c r="D122" s="1"/>
  <c r="E122" s="1"/>
  <c r="B194"/>
  <c r="D194" s="1"/>
  <c r="E194" s="1"/>
  <c r="B143"/>
  <c r="D143" s="1"/>
  <c r="E143" s="1"/>
  <c r="B214"/>
  <c r="D214" s="1"/>
  <c r="E214" s="1"/>
  <c r="B163"/>
  <c r="B234"/>
  <c r="D234" s="1"/>
  <c r="E234" s="1"/>
  <c r="B186"/>
  <c r="D186" s="1"/>
  <c r="E186" s="1"/>
  <c r="B140"/>
  <c r="D140" s="1"/>
  <c r="E140" s="1"/>
  <c r="B208"/>
  <c r="D208" s="1"/>
  <c r="E208" s="1"/>
  <c r="B154"/>
  <c r="D154" s="1"/>
  <c r="E154" s="1"/>
  <c r="B226"/>
  <c r="D226" s="1"/>
  <c r="E226" s="1"/>
  <c r="B175"/>
  <c r="D175" s="1"/>
  <c r="E175" s="1"/>
  <c r="B121"/>
  <c r="B197"/>
  <c r="D197" s="1"/>
  <c r="E197" s="1"/>
  <c r="B144"/>
  <c r="D144" s="1"/>
  <c r="E144" s="1"/>
  <c r="B218"/>
  <c r="D218" s="1"/>
  <c r="E218" s="1"/>
  <c r="B166"/>
  <c r="B112"/>
  <c r="D112" s="1"/>
  <c r="E112" s="1"/>
  <c r="B187"/>
  <c r="D187" s="1"/>
  <c r="E187" s="1"/>
  <c r="B139"/>
  <c r="D139" s="1"/>
  <c r="E139" s="1"/>
  <c r="B210"/>
  <c r="B155"/>
  <c r="D155" s="1"/>
  <c r="E155" s="1"/>
  <c r="B233"/>
  <c r="D233" s="1"/>
  <c r="E233" s="1"/>
  <c r="B178"/>
  <c r="D178" s="1"/>
  <c r="E178" s="1"/>
  <c r="B120"/>
  <c r="B200"/>
  <c r="D200" s="1"/>
  <c r="E200" s="1"/>
  <c r="B145"/>
  <c r="D145" s="1"/>
  <c r="E145" s="1"/>
  <c r="B225"/>
  <c r="D225" s="1"/>
  <c r="E225" s="1"/>
  <c r="B167"/>
  <c r="B111"/>
  <c r="D111" s="1"/>
  <c r="E111" s="1"/>
  <c r="B191"/>
  <c r="D191" s="1"/>
  <c r="E191" s="1"/>
  <c r="B138"/>
  <c r="D138" s="1"/>
  <c r="E138" s="1"/>
  <c r="B215"/>
  <c r="B157"/>
  <c r="D157" s="1"/>
  <c r="E157" s="1"/>
  <c r="B238"/>
  <c r="D238" s="1"/>
  <c r="E238" s="1"/>
  <c r="B180"/>
  <c r="D180" s="1"/>
  <c r="E180" s="1"/>
  <c r="B119"/>
  <c r="B207"/>
  <c r="D207" s="1"/>
  <c r="E207" s="1"/>
  <c r="B146"/>
  <c r="D146" s="1"/>
  <c r="E146" s="1"/>
  <c r="B230"/>
  <c r="D230" s="1"/>
  <c r="E230" s="1"/>
  <c r="B169"/>
  <c r="B109"/>
  <c r="D109" s="1"/>
  <c r="E109" s="1"/>
  <c r="B195"/>
  <c r="D195" s="1"/>
  <c r="E195" s="1"/>
  <c r="B137"/>
  <c r="D137" s="1"/>
  <c r="E137" s="1"/>
  <c r="B220"/>
  <c r="D220" s="1"/>
  <c r="E220" s="1"/>
  <c r="B158"/>
  <c r="D158" s="1"/>
  <c r="E158" s="1"/>
  <c r="B243"/>
  <c r="D243" s="1"/>
  <c r="E243" s="1"/>
  <c r="B185"/>
  <c r="D185" s="1"/>
  <c r="E185" s="1"/>
  <c r="B118"/>
  <c r="D118" s="1"/>
  <c r="E118" s="1"/>
  <c r="B211"/>
  <c r="D211" s="1"/>
  <c r="E211" s="1"/>
  <c r="B147"/>
  <c r="D147" s="1"/>
  <c r="E147" s="1"/>
  <c r="B237"/>
  <c r="D237" s="1"/>
  <c r="E237" s="1"/>
  <c r="B173"/>
  <c r="B108"/>
  <c r="D108" s="1"/>
  <c r="E108" s="1"/>
  <c r="B199"/>
  <c r="D199" s="1"/>
  <c r="E199" s="1"/>
  <c r="B136"/>
  <c r="D136" s="1"/>
  <c r="E136" s="1"/>
  <c r="B227"/>
  <c r="B160"/>
  <c r="D160" s="1"/>
  <c r="E160" s="1"/>
  <c r="B100"/>
  <c r="D100" s="1"/>
  <c r="E100" s="1"/>
  <c r="B188"/>
  <c r="D188" s="1"/>
  <c r="E188" s="1"/>
  <c r="B117"/>
  <c r="B217"/>
  <c r="D217" s="1"/>
  <c r="E217" s="1"/>
  <c r="B148"/>
  <c r="D148" s="1"/>
  <c r="E148" s="1"/>
  <c r="B242"/>
  <c r="D242" s="1"/>
  <c r="E242" s="1"/>
  <c r="B176"/>
  <c r="D176" s="1"/>
  <c r="E176" s="1"/>
  <c r="B106"/>
  <c r="D106" s="1"/>
  <c r="E106" s="1"/>
  <c r="B206"/>
  <c r="D206" s="1"/>
  <c r="E206" s="1"/>
  <c r="B135"/>
  <c r="D135" s="1"/>
  <c r="E135" s="1"/>
  <c r="B235"/>
  <c r="B162"/>
  <c r="D162" s="1"/>
  <c r="E162" s="1"/>
  <c r="B98"/>
  <c r="D98" s="1"/>
  <c r="E98" s="1"/>
  <c r="B193"/>
  <c r="D193" s="1"/>
  <c r="E193" s="1"/>
  <c r="B116"/>
  <c r="B224"/>
  <c r="D224" s="1"/>
  <c r="E224" s="1"/>
  <c r="B149"/>
  <c r="D149" s="1"/>
  <c r="E149" s="1"/>
  <c r="B251"/>
  <c r="D251" s="1"/>
  <c r="E251" s="1"/>
  <c r="B179"/>
  <c r="B105"/>
  <c r="D105" s="1"/>
  <c r="E105" s="1"/>
  <c r="B212"/>
  <c r="D212" s="1"/>
  <c r="E212" s="1"/>
  <c r="B134"/>
  <c r="D134" s="1"/>
  <c r="E134" s="1"/>
  <c r="B241"/>
  <c r="B165"/>
  <c r="D165" s="1"/>
  <c r="E165" s="1"/>
  <c r="B97"/>
  <c r="D97" s="1"/>
  <c r="E97" s="1"/>
  <c r="B198"/>
  <c r="D198" s="1"/>
  <c r="E198" s="1"/>
  <c r="B115"/>
  <c r="B232"/>
  <c r="D232" s="1"/>
  <c r="E232" s="1"/>
  <c r="B150"/>
  <c r="D150" s="1"/>
  <c r="E150" s="1"/>
  <c r="B252"/>
  <c r="D252" s="1"/>
  <c r="E252" s="1"/>
  <c r="B184"/>
  <c r="D184" s="1"/>
  <c r="E184" s="1"/>
  <c r="B103"/>
  <c r="D103" s="1"/>
  <c r="E103" s="1"/>
  <c r="B219"/>
  <c r="D219" s="1"/>
  <c r="E219" s="1"/>
  <c r="B133"/>
  <c r="D133" s="1"/>
  <c r="E133" s="1"/>
  <c r="B250"/>
  <c r="B168"/>
  <c r="D168" s="1"/>
  <c r="E168" s="1"/>
  <c r="B94"/>
  <c r="D94" s="1"/>
  <c r="E94" s="1"/>
  <c r="B205"/>
  <c r="D205" s="1"/>
  <c r="E205" s="1"/>
  <c r="B114"/>
  <c r="D114" s="1"/>
  <c r="E114" s="1"/>
  <c r="B240"/>
  <c r="D240" s="1"/>
  <c r="E240" s="1"/>
  <c r="B151"/>
  <c r="D151" s="1"/>
  <c r="E151" s="1"/>
  <c r="B257"/>
  <c r="D257" s="1"/>
  <c r="E257" s="1"/>
  <c r="B189"/>
  <c r="B102"/>
  <c r="D102" s="1"/>
  <c r="E102" s="1"/>
  <c r="B228"/>
  <c r="D228" s="1"/>
  <c r="E228" s="1"/>
  <c r="B132"/>
  <c r="D132" s="1"/>
  <c r="E132" s="1"/>
  <c r="B253"/>
  <c r="B172"/>
  <c r="D172" s="1"/>
  <c r="E172" s="1"/>
  <c r="B92"/>
  <c r="D92" s="1"/>
  <c r="E92" s="1"/>
  <c r="B213"/>
  <c r="D213" s="1"/>
  <c r="E213" s="1"/>
  <c r="B113"/>
  <c r="B249"/>
  <c r="D249" s="1"/>
  <c r="E249" s="1"/>
  <c r="B153"/>
  <c r="D153" s="1"/>
  <c r="E153" s="1"/>
  <c r="B274"/>
  <c r="D274" s="1"/>
  <c r="E274" s="1"/>
  <c r="B12"/>
  <c r="C13"/>
  <c r="F140" l="1"/>
  <c r="F106"/>
  <c r="F148"/>
  <c r="F172"/>
  <c r="F197"/>
  <c r="F224"/>
  <c r="F240"/>
  <c r="F136"/>
  <c r="F102"/>
  <c r="F145"/>
  <c r="F168"/>
  <c r="F188"/>
  <c r="F221"/>
  <c r="F232"/>
  <c r="F132"/>
  <c r="F98"/>
  <c r="F144"/>
  <c r="F160"/>
  <c r="F181"/>
  <c r="F212"/>
  <c r="F229"/>
  <c r="F94"/>
  <c r="F111"/>
  <c r="F152"/>
  <c r="F180"/>
  <c r="F200"/>
  <c r="F228"/>
  <c r="F252"/>
  <c r="D113"/>
  <c r="E113" s="1"/>
  <c r="F113"/>
  <c r="D189"/>
  <c r="E189" s="1"/>
  <c r="F189"/>
  <c r="D250"/>
  <c r="E250" s="1"/>
  <c r="F250"/>
  <c r="D241"/>
  <c r="E241" s="1"/>
  <c r="F241"/>
  <c r="D116"/>
  <c r="E116" s="1"/>
  <c r="F116"/>
  <c r="D117"/>
  <c r="E117" s="1"/>
  <c r="F117"/>
  <c r="D215"/>
  <c r="E215" s="1"/>
  <c r="F215"/>
  <c r="D120"/>
  <c r="E120" s="1"/>
  <c r="F120"/>
  <c r="D201"/>
  <c r="E201" s="1"/>
  <c r="F201"/>
  <c r="F184"/>
  <c r="F122"/>
  <c r="F208"/>
  <c r="D253"/>
  <c r="E253" s="1"/>
  <c r="F253"/>
  <c r="D179"/>
  <c r="E179" s="1"/>
  <c r="F179"/>
  <c r="D235"/>
  <c r="E235" s="1"/>
  <c r="F235"/>
  <c r="D227"/>
  <c r="E227" s="1"/>
  <c r="F227"/>
  <c r="D173"/>
  <c r="E173" s="1"/>
  <c r="F173"/>
  <c r="D169"/>
  <c r="E169" s="1"/>
  <c r="F169"/>
  <c r="D167"/>
  <c r="E167" s="1"/>
  <c r="F167"/>
  <c r="D166"/>
  <c r="E166" s="1"/>
  <c r="F166"/>
  <c r="D121"/>
  <c r="E121" s="1"/>
  <c r="F121"/>
  <c r="D163"/>
  <c r="E163" s="1"/>
  <c r="F163"/>
  <c r="D123"/>
  <c r="E123" s="1"/>
  <c r="F123"/>
  <c r="F118"/>
  <c r="F220"/>
  <c r="D115"/>
  <c r="E115" s="1"/>
  <c r="F115"/>
  <c r="D119"/>
  <c r="E119" s="1"/>
  <c r="F119"/>
  <c r="D210"/>
  <c r="E210" s="1"/>
  <c r="F210"/>
  <c r="D161"/>
  <c r="E161" s="1"/>
  <c r="F161"/>
  <c r="F114"/>
  <c r="F176"/>
  <c r="F135"/>
  <c r="F139"/>
  <c r="F97"/>
  <c r="F105"/>
  <c r="F109"/>
  <c r="F143"/>
  <c r="F147"/>
  <c r="F151"/>
  <c r="F155"/>
  <c r="F175"/>
  <c r="F187"/>
  <c r="F191"/>
  <c r="F195"/>
  <c r="F199"/>
  <c r="F207"/>
  <c r="F211"/>
  <c r="F219"/>
  <c r="F243"/>
  <c r="F251"/>
  <c r="AM13"/>
  <c r="F134"/>
  <c r="F138"/>
  <c r="F92"/>
  <c r="F100"/>
  <c r="F108"/>
  <c r="F112"/>
  <c r="F142"/>
  <c r="F146"/>
  <c r="F150"/>
  <c r="F154"/>
  <c r="F158"/>
  <c r="F162"/>
  <c r="F170"/>
  <c r="F174"/>
  <c r="F178"/>
  <c r="F186"/>
  <c r="F190"/>
  <c r="F194"/>
  <c r="F198"/>
  <c r="F206"/>
  <c r="F214"/>
  <c r="F218"/>
  <c r="F226"/>
  <c r="F230"/>
  <c r="F234"/>
  <c r="F238"/>
  <c r="F242"/>
  <c r="F274"/>
  <c r="F133"/>
  <c r="F137"/>
  <c r="F141"/>
  <c r="F103"/>
  <c r="F149"/>
  <c r="F153"/>
  <c r="F157"/>
  <c r="F165"/>
  <c r="F185"/>
  <c r="F193"/>
  <c r="F205"/>
  <c r="F209"/>
  <c r="F213"/>
  <c r="F217"/>
  <c r="F225"/>
  <c r="F233"/>
  <c r="F237"/>
  <c r="F249"/>
  <c r="F257"/>
  <c r="C14"/>
  <c r="B13"/>
  <c r="AM14" l="1"/>
  <c r="B14"/>
  <c r="C15"/>
  <c r="AM15" l="1"/>
  <c r="B15"/>
  <c r="AM16" l="1"/>
  <c r="B16"/>
  <c r="AE16" l="1"/>
  <c r="AI16"/>
  <c r="AD16"/>
  <c r="X16"/>
  <c r="T16"/>
  <c r="P16"/>
  <c r="I16"/>
  <c r="E16"/>
  <c r="AJ16"/>
  <c r="AF16"/>
  <c r="Y16"/>
  <c r="U16"/>
  <c r="Q16"/>
  <c r="J16"/>
  <c r="F16"/>
  <c r="M16"/>
  <c r="AK16"/>
  <c r="AG16"/>
  <c r="Z16"/>
  <c r="V16"/>
  <c r="R16"/>
  <c r="N16"/>
  <c r="G16"/>
  <c r="L16"/>
  <c r="AL16"/>
  <c r="AH16"/>
  <c r="AB16"/>
  <c r="W16"/>
  <c r="S16"/>
  <c r="O16"/>
  <c r="H16"/>
  <c r="D16"/>
  <c r="K16"/>
  <c r="AM17"/>
  <c r="C18"/>
  <c r="B17"/>
  <c r="B283"/>
  <c r="AE17" l="1"/>
  <c r="AK17"/>
  <c r="AG17"/>
  <c r="Y17"/>
  <c r="U17"/>
  <c r="Q17"/>
  <c r="I17"/>
  <c r="E17"/>
  <c r="K17"/>
  <c r="P17"/>
  <c r="AL17"/>
  <c r="AH17"/>
  <c r="AD17"/>
  <c r="AB17"/>
  <c r="Z17"/>
  <c r="V17"/>
  <c r="R17"/>
  <c r="N17"/>
  <c r="J17"/>
  <c r="F17"/>
  <c r="L17"/>
  <c r="M17"/>
  <c r="X17"/>
  <c r="D17"/>
  <c r="AI17"/>
  <c r="W17"/>
  <c r="S17"/>
  <c r="O17"/>
  <c r="G17"/>
  <c r="AJ17"/>
  <c r="AF17"/>
  <c r="T17"/>
  <c r="H17"/>
  <c r="AM18"/>
  <c r="D283"/>
  <c r="E283" s="1"/>
  <c r="F283"/>
  <c r="C19"/>
  <c r="B18"/>
  <c r="AH18" s="1"/>
  <c r="B282"/>
  <c r="B68"/>
  <c r="M18" l="1"/>
  <c r="AB18"/>
  <c r="Q18"/>
  <c r="P18"/>
  <c r="W18"/>
  <c r="D18"/>
  <c r="V18"/>
  <c r="AF18"/>
  <c r="K18"/>
  <c r="Y18"/>
  <c r="F18"/>
  <c r="X18"/>
  <c r="I18"/>
  <c r="L18"/>
  <c r="R18"/>
  <c r="AD18"/>
  <c r="AG18"/>
  <c r="U18"/>
  <c r="O18"/>
  <c r="T18"/>
  <c r="AE18"/>
  <c r="N18"/>
  <c r="S18"/>
  <c r="E18"/>
  <c r="AL18"/>
  <c r="AK18"/>
  <c r="H18"/>
  <c r="Z18"/>
  <c r="AJ18"/>
  <c r="G18"/>
  <c r="AI18"/>
  <c r="J18"/>
  <c r="D68"/>
  <c r="E68" s="1"/>
  <c r="F68"/>
  <c r="AM19"/>
  <c r="D282"/>
  <c r="E282" s="1"/>
  <c r="F282"/>
  <c r="C20"/>
  <c r="B19"/>
  <c r="S19" s="1"/>
  <c r="B65"/>
  <c r="M19" l="1"/>
  <c r="AH19"/>
  <c r="I19"/>
  <c r="AG19"/>
  <c r="D19"/>
  <c r="X19"/>
  <c r="J19"/>
  <c r="O19"/>
  <c r="AE19"/>
  <c r="AD19"/>
  <c r="E19"/>
  <c r="Y19"/>
  <c r="R19"/>
  <c r="T19"/>
  <c r="L19"/>
  <c r="G19"/>
  <c r="AI19"/>
  <c r="AJ20"/>
  <c r="AF20"/>
  <c r="AD20"/>
  <c r="V20"/>
  <c r="R20"/>
  <c r="H20"/>
  <c r="L20"/>
  <c r="U20"/>
  <c r="AK20"/>
  <c r="S20"/>
  <c r="O20"/>
  <c r="I20"/>
  <c r="AL20"/>
  <c r="AH20"/>
  <c r="T20"/>
  <c r="J20"/>
  <c r="AI20"/>
  <c r="Y20"/>
  <c r="AB19"/>
  <c r="K19"/>
  <c r="U19"/>
  <c r="F19"/>
  <c r="P19"/>
  <c r="AJ19"/>
  <c r="Z19"/>
  <c r="W19"/>
  <c r="V19"/>
  <c r="AL19"/>
  <c r="Q19"/>
  <c r="AK19"/>
  <c r="H19"/>
  <c r="AF19"/>
  <c r="N19"/>
  <c r="AM20"/>
  <c r="D65"/>
  <c r="E65" s="1"/>
  <c r="F65"/>
  <c r="C21"/>
  <c r="B20"/>
  <c r="AE20" s="1"/>
  <c r="B64"/>
  <c r="B275"/>
  <c r="G20" l="1"/>
  <c r="P20"/>
  <c r="Q20"/>
  <c r="AG20"/>
  <c r="D20"/>
  <c r="Z20"/>
  <c r="K20"/>
  <c r="F20"/>
  <c r="X20"/>
  <c r="E20"/>
  <c r="W20"/>
  <c r="M20"/>
  <c r="N20"/>
  <c r="AB20"/>
  <c r="D64"/>
  <c r="E64" s="1"/>
  <c r="F64"/>
  <c r="AM21"/>
  <c r="D275"/>
  <c r="E275" s="1"/>
  <c r="F275"/>
  <c r="C22"/>
  <c r="B21"/>
  <c r="Y21" s="1"/>
  <c r="B281"/>
  <c r="B124"/>
  <c r="S21" l="1"/>
  <c r="J21"/>
  <c r="AL21"/>
  <c r="U21"/>
  <c r="O21"/>
  <c r="H21"/>
  <c r="F21"/>
  <c r="V21"/>
  <c r="AH21"/>
  <c r="AF21"/>
  <c r="Q21"/>
  <c r="AK21"/>
  <c r="T22"/>
  <c r="O22"/>
  <c r="AB22"/>
  <c r="N22"/>
  <c r="X21"/>
  <c r="T21"/>
  <c r="Z21"/>
  <c r="K21"/>
  <c r="AE21"/>
  <c r="G21"/>
  <c r="AI21"/>
  <c r="L21"/>
  <c r="R21"/>
  <c r="AD21"/>
  <c r="P21"/>
  <c r="I21"/>
  <c r="AG21"/>
  <c r="AJ21"/>
  <c r="W21"/>
  <c r="M21"/>
  <c r="N21"/>
  <c r="AB21"/>
  <c r="D21"/>
  <c r="E21"/>
  <c r="D281"/>
  <c r="E281" s="1"/>
  <c r="F281"/>
  <c r="D124"/>
  <c r="E124" s="1"/>
  <c r="F124"/>
  <c r="AM22"/>
  <c r="C23"/>
  <c r="B22"/>
  <c r="X22" s="1"/>
  <c r="B69"/>
  <c r="M22" l="1"/>
  <c r="U22"/>
  <c r="I22"/>
  <c r="S22"/>
  <c r="AE22"/>
  <c r="AK22"/>
  <c r="H22"/>
  <c r="Z22"/>
  <c r="AJ22"/>
  <c r="Q22"/>
  <c r="E22"/>
  <c r="P22"/>
  <c r="AL22"/>
  <c r="AG22"/>
  <c r="D22"/>
  <c r="V22"/>
  <c r="AF22"/>
  <c r="G22"/>
  <c r="AI22"/>
  <c r="J22"/>
  <c r="AH22"/>
  <c r="W22"/>
  <c r="L22"/>
  <c r="R22"/>
  <c r="AD22"/>
  <c r="K22"/>
  <c r="Y22"/>
  <c r="F22"/>
  <c r="AM23"/>
  <c r="D69"/>
  <c r="E69" s="1"/>
  <c r="F69"/>
  <c r="C24"/>
  <c r="B23"/>
  <c r="S23" s="1"/>
  <c r="B276"/>
  <c r="B66"/>
  <c r="AH23" l="1"/>
  <c r="AG23"/>
  <c r="X23"/>
  <c r="O23"/>
  <c r="AD23"/>
  <c r="E23"/>
  <c r="Y23"/>
  <c r="R23"/>
  <c r="T23"/>
  <c r="M23"/>
  <c r="G23"/>
  <c r="AI23"/>
  <c r="AB24"/>
  <c r="N24"/>
  <c r="M24"/>
  <c r="I24"/>
  <c r="AH24"/>
  <c r="J24"/>
  <c r="G24"/>
  <c r="L23"/>
  <c r="I23"/>
  <c r="D23"/>
  <c r="F23"/>
  <c r="AE23"/>
  <c r="AB23"/>
  <c r="K23"/>
  <c r="U23"/>
  <c r="J23"/>
  <c r="P23"/>
  <c r="AJ23"/>
  <c r="Z23"/>
  <c r="W23"/>
  <c r="V23"/>
  <c r="AL23"/>
  <c r="Q23"/>
  <c r="AK23"/>
  <c r="H23"/>
  <c r="AF23"/>
  <c r="N23"/>
  <c r="D276"/>
  <c r="E276" s="1"/>
  <c r="F276"/>
  <c r="D66"/>
  <c r="E66" s="1"/>
  <c r="F66"/>
  <c r="AM24"/>
  <c r="C25"/>
  <c r="B24"/>
  <c r="AD24" s="1"/>
  <c r="B244"/>
  <c r="B76"/>
  <c r="B267"/>
  <c r="B264"/>
  <c r="B259"/>
  <c r="B78"/>
  <c r="B192"/>
  <c r="B203"/>
  <c r="B82"/>
  <c r="B177"/>
  <c r="B183"/>
  <c r="B88"/>
  <c r="B164"/>
  <c r="B171"/>
  <c r="B182"/>
  <c r="B156"/>
  <c r="B159"/>
  <c r="B131"/>
  <c r="B258"/>
  <c r="B130"/>
  <c r="B262"/>
  <c r="B129"/>
  <c r="B266"/>
  <c r="B128"/>
  <c r="B270"/>
  <c r="B127"/>
  <c r="B126"/>
  <c r="B72"/>
  <c r="B110"/>
  <c r="B107"/>
  <c r="B254"/>
  <c r="B104"/>
  <c r="B260"/>
  <c r="B265"/>
  <c r="B99"/>
  <c r="B96"/>
  <c r="B239"/>
  <c r="B101"/>
  <c r="B248"/>
  <c r="B95"/>
  <c r="B269"/>
  <c r="B273"/>
  <c r="B91"/>
  <c r="B93"/>
  <c r="B223"/>
  <c r="B90"/>
  <c r="B255"/>
  <c r="B89"/>
  <c r="B261"/>
  <c r="B87"/>
  <c r="B196"/>
  <c r="B236"/>
  <c r="B85"/>
  <c r="B86"/>
  <c r="B247"/>
  <c r="B84"/>
  <c r="B204"/>
  <c r="B83"/>
  <c r="B216"/>
  <c r="B256"/>
  <c r="B81"/>
  <c r="B272"/>
  <c r="B79"/>
  <c r="B231"/>
  <c r="B77"/>
  <c r="B246"/>
  <c r="B75"/>
  <c r="B74"/>
  <c r="B73"/>
  <c r="B271"/>
  <c r="B222"/>
  <c r="B245"/>
  <c r="B71"/>
  <c r="B70"/>
  <c r="B268"/>
  <c r="B67"/>
  <c r="B263"/>
  <c r="B280"/>
  <c r="B279"/>
  <c r="B202"/>
  <c r="B278"/>
  <c r="B125"/>
  <c r="B277"/>
  <c r="B80"/>
  <c r="F24" l="1"/>
  <c r="AG24"/>
  <c r="AE24"/>
  <c r="X24"/>
  <c r="E24"/>
  <c r="W24"/>
  <c r="Y24"/>
  <c r="H24"/>
  <c r="Z24"/>
  <c r="AJ24"/>
  <c r="AD25"/>
  <c r="AI25"/>
  <c r="AI24"/>
  <c r="T24"/>
  <c r="U24"/>
  <c r="S24"/>
  <c r="K24"/>
  <c r="D24"/>
  <c r="V24"/>
  <c r="AF24"/>
  <c r="Q24"/>
  <c r="P24"/>
  <c r="AL24"/>
  <c r="O24"/>
  <c r="AK24"/>
  <c r="L24"/>
  <c r="R24"/>
  <c r="D67"/>
  <c r="E67" s="1"/>
  <c r="F67"/>
  <c r="D74"/>
  <c r="E74" s="1"/>
  <c r="F74"/>
  <c r="D84"/>
  <c r="E84" s="1"/>
  <c r="F84"/>
  <c r="D236"/>
  <c r="E236" s="1"/>
  <c r="F236"/>
  <c r="D95"/>
  <c r="E95" s="1"/>
  <c r="F95"/>
  <c r="D72"/>
  <c r="E72" s="1"/>
  <c r="F72"/>
  <c r="D156"/>
  <c r="E156" s="1"/>
  <c r="F156"/>
  <c r="D264"/>
  <c r="E264" s="1"/>
  <c r="F264"/>
  <c r="D278"/>
  <c r="E278" s="1"/>
  <c r="F278"/>
  <c r="D71"/>
  <c r="E71" s="1"/>
  <c r="F71"/>
  <c r="D73"/>
  <c r="E73" s="1"/>
  <c r="F73"/>
  <c r="D77"/>
  <c r="E77" s="1"/>
  <c r="F77"/>
  <c r="D81"/>
  <c r="E81" s="1"/>
  <c r="F81"/>
  <c r="D204"/>
  <c r="E204" s="1"/>
  <c r="F204"/>
  <c r="D85"/>
  <c r="E85" s="1"/>
  <c r="F85"/>
  <c r="D261"/>
  <c r="E261" s="1"/>
  <c r="F261"/>
  <c r="D223"/>
  <c r="E223" s="1"/>
  <c r="F223"/>
  <c r="D269"/>
  <c r="E269" s="1"/>
  <c r="F269"/>
  <c r="D239"/>
  <c r="E239" s="1"/>
  <c r="F239"/>
  <c r="D260"/>
  <c r="E260" s="1"/>
  <c r="F260"/>
  <c r="D110"/>
  <c r="E110" s="1"/>
  <c r="F110"/>
  <c r="D270"/>
  <c r="E270" s="1"/>
  <c r="F270"/>
  <c r="D262"/>
  <c r="E262" s="1"/>
  <c r="F262"/>
  <c r="D159"/>
  <c r="E159" s="1"/>
  <c r="F159"/>
  <c r="D164"/>
  <c r="E164" s="1"/>
  <c r="F164"/>
  <c r="D82"/>
  <c r="E82" s="1"/>
  <c r="F82"/>
  <c r="D259"/>
  <c r="E259" s="1"/>
  <c r="F259"/>
  <c r="D244"/>
  <c r="E244" s="1"/>
  <c r="F244"/>
  <c r="D80"/>
  <c r="E80" s="1"/>
  <c r="F80"/>
  <c r="D245"/>
  <c r="E245" s="1"/>
  <c r="F245"/>
  <c r="D256"/>
  <c r="E256" s="1"/>
  <c r="F256"/>
  <c r="D93"/>
  <c r="E93" s="1"/>
  <c r="F93"/>
  <c r="D104"/>
  <c r="E104" s="1"/>
  <c r="F104"/>
  <c r="D128"/>
  <c r="E128" s="1"/>
  <c r="F128"/>
  <c r="D88"/>
  <c r="E88" s="1"/>
  <c r="F88"/>
  <c r="D125"/>
  <c r="E125" s="1"/>
  <c r="F125"/>
  <c r="D280"/>
  <c r="E280" s="1"/>
  <c r="F280"/>
  <c r="D70"/>
  <c r="E70" s="1"/>
  <c r="F70"/>
  <c r="D271"/>
  <c r="E271" s="1"/>
  <c r="F271"/>
  <c r="D246"/>
  <c r="E246" s="1"/>
  <c r="F246"/>
  <c r="D272"/>
  <c r="E272" s="1"/>
  <c r="F272"/>
  <c r="D83"/>
  <c r="E83" s="1"/>
  <c r="F83"/>
  <c r="D86"/>
  <c r="E86" s="1"/>
  <c r="F86"/>
  <c r="D87"/>
  <c r="E87" s="1"/>
  <c r="F87"/>
  <c r="D90"/>
  <c r="E90" s="1"/>
  <c r="F90"/>
  <c r="D273"/>
  <c r="E273" s="1"/>
  <c r="F273"/>
  <c r="D101"/>
  <c r="E101" s="1"/>
  <c r="F101"/>
  <c r="D265"/>
  <c r="E265" s="1"/>
  <c r="F265"/>
  <c r="D107"/>
  <c r="E107" s="1"/>
  <c r="F107"/>
  <c r="D127"/>
  <c r="E127" s="1"/>
  <c r="F127"/>
  <c r="D129"/>
  <c r="E129" s="1"/>
  <c r="F129"/>
  <c r="D131"/>
  <c r="E131" s="1"/>
  <c r="F131"/>
  <c r="D171"/>
  <c r="E171" s="1"/>
  <c r="F171"/>
  <c r="D177"/>
  <c r="E177" s="1"/>
  <c r="F177"/>
  <c r="D78"/>
  <c r="E78" s="1"/>
  <c r="F78"/>
  <c r="D76"/>
  <c r="E76" s="1"/>
  <c r="F76"/>
  <c r="AM25"/>
  <c r="D202"/>
  <c r="E202" s="1"/>
  <c r="F202"/>
  <c r="D231"/>
  <c r="E231" s="1"/>
  <c r="F231"/>
  <c r="D89"/>
  <c r="E89" s="1"/>
  <c r="F89"/>
  <c r="D96"/>
  <c r="E96" s="1"/>
  <c r="F96"/>
  <c r="D130"/>
  <c r="E130" s="1"/>
  <c r="F130"/>
  <c r="D203"/>
  <c r="E203" s="1"/>
  <c r="F203"/>
  <c r="D263"/>
  <c r="E263" s="1"/>
  <c r="F263"/>
  <c r="D277"/>
  <c r="E277" s="1"/>
  <c r="F277"/>
  <c r="D279"/>
  <c r="E279" s="1"/>
  <c r="F279"/>
  <c r="D268"/>
  <c r="E268" s="1"/>
  <c r="F268"/>
  <c r="D222"/>
  <c r="E222" s="1"/>
  <c r="F222"/>
  <c r="D75"/>
  <c r="E75" s="1"/>
  <c r="F75"/>
  <c r="D79"/>
  <c r="E79" s="1"/>
  <c r="F79"/>
  <c r="D216"/>
  <c r="E216" s="1"/>
  <c r="F216"/>
  <c r="D247"/>
  <c r="E247" s="1"/>
  <c r="F247"/>
  <c r="D196"/>
  <c r="E196" s="1"/>
  <c r="F196"/>
  <c r="D255"/>
  <c r="E255" s="1"/>
  <c r="F255"/>
  <c r="D91"/>
  <c r="E91" s="1"/>
  <c r="F91"/>
  <c r="D248"/>
  <c r="E248" s="1"/>
  <c r="F248"/>
  <c r="D99"/>
  <c r="E99" s="1"/>
  <c r="F99"/>
  <c r="D254"/>
  <c r="E254" s="1"/>
  <c r="F254"/>
  <c r="D126"/>
  <c r="E126" s="1"/>
  <c r="F126"/>
  <c r="D266"/>
  <c r="E266" s="1"/>
  <c r="F266"/>
  <c r="D258"/>
  <c r="E258" s="1"/>
  <c r="F258"/>
  <c r="D182"/>
  <c r="E182" s="1"/>
  <c r="F182"/>
  <c r="D183"/>
  <c r="E183" s="1"/>
  <c r="F183"/>
  <c r="D192"/>
  <c r="E192" s="1"/>
  <c r="F192"/>
  <c r="D267"/>
  <c r="E267" s="1"/>
  <c r="F267"/>
  <c r="C26"/>
  <c r="B25"/>
  <c r="AE25" s="1"/>
  <c r="O25" l="1"/>
  <c r="R25"/>
  <c r="AK25"/>
  <c r="G25"/>
  <c r="L25"/>
  <c r="Q25"/>
  <c r="P25"/>
  <c r="H25"/>
  <c r="X25"/>
  <c r="AJ25"/>
  <c r="W25"/>
  <c r="M25"/>
  <c r="N25"/>
  <c r="AB25"/>
  <c r="D25"/>
  <c r="I25"/>
  <c r="AG25"/>
  <c r="AF25"/>
  <c r="S25"/>
  <c r="T25"/>
  <c r="J25"/>
  <c r="Z25"/>
  <c r="AL25"/>
  <c r="E25"/>
  <c r="Y25"/>
  <c r="F25"/>
  <c r="V25"/>
  <c r="AH25"/>
  <c r="K25"/>
  <c r="U25"/>
  <c r="AM26"/>
  <c r="C27"/>
  <c r="B26"/>
  <c r="X26" s="1"/>
  <c r="O26" l="1"/>
  <c r="AK26"/>
  <c r="Z26"/>
  <c r="Q26"/>
  <c r="T26"/>
  <c r="AG26"/>
  <c r="D26"/>
  <c r="V26"/>
  <c r="AF26"/>
  <c r="G26"/>
  <c r="AI26"/>
  <c r="P26"/>
  <c r="AL26"/>
  <c r="E26"/>
  <c r="H26"/>
  <c r="AJ26"/>
  <c r="I26"/>
  <c r="AE26"/>
  <c r="S26"/>
  <c r="L26"/>
  <c r="R26"/>
  <c r="AD26"/>
  <c r="K26"/>
  <c r="Y26"/>
  <c r="J26"/>
  <c r="AH26"/>
  <c r="J27"/>
  <c r="R27"/>
  <c r="M26"/>
  <c r="N26"/>
  <c r="AB26"/>
  <c r="W26"/>
  <c r="U26"/>
  <c r="F26"/>
  <c r="AM27"/>
  <c r="C28"/>
  <c r="B27"/>
  <c r="W27" s="1"/>
  <c r="AG27" l="1"/>
  <c r="S27"/>
  <c r="I27"/>
  <c r="AJ27"/>
  <c r="AH27"/>
  <c r="P27"/>
  <c r="AE28"/>
  <c r="H28"/>
  <c r="M28"/>
  <c r="W28"/>
  <c r="I28"/>
  <c r="X28"/>
  <c r="J28"/>
  <c r="F27"/>
  <c r="AD27"/>
  <c r="E27"/>
  <c r="Y27"/>
  <c r="L27"/>
  <c r="H27"/>
  <c r="AF27"/>
  <c r="O27"/>
  <c r="AE27"/>
  <c r="AB27"/>
  <c r="U27"/>
  <c r="D27"/>
  <c r="G27"/>
  <c r="AI27"/>
  <c r="K27"/>
  <c r="M27"/>
  <c r="X27"/>
  <c r="V27"/>
  <c r="AL27"/>
  <c r="Q27"/>
  <c r="AK27"/>
  <c r="Z27"/>
  <c r="T27"/>
  <c r="N27"/>
  <c r="AM28"/>
  <c r="C29"/>
  <c r="B28"/>
  <c r="AD28" s="1"/>
  <c r="F28" l="1"/>
  <c r="E28"/>
  <c r="Q28"/>
  <c r="AB28"/>
  <c r="U28"/>
  <c r="AH28"/>
  <c r="AG28"/>
  <c r="N28"/>
  <c r="Z28"/>
  <c r="AJ28"/>
  <c r="AI28"/>
  <c r="T28"/>
  <c r="K28"/>
  <c r="S28"/>
  <c r="G28"/>
  <c r="D28"/>
  <c r="V28"/>
  <c r="AF28"/>
  <c r="Y28"/>
  <c r="P28"/>
  <c r="AL28"/>
  <c r="O28"/>
  <c r="AK28"/>
  <c r="L28"/>
  <c r="R28"/>
  <c r="AM29"/>
  <c r="C30"/>
  <c r="B29"/>
  <c r="Y29" s="1"/>
  <c r="P29" l="1"/>
  <c r="T30"/>
  <c r="Z30"/>
  <c r="D29"/>
  <c r="W29"/>
  <c r="N29"/>
  <c r="K29"/>
  <c r="AE29"/>
  <c r="AF29"/>
  <c r="S29"/>
  <c r="X29"/>
  <c r="J29"/>
  <c r="Z29"/>
  <c r="AL29"/>
  <c r="Q29"/>
  <c r="AK29"/>
  <c r="AJ29"/>
  <c r="M29"/>
  <c r="AB29"/>
  <c r="U29"/>
  <c r="T29"/>
  <c r="O29"/>
  <c r="H29"/>
  <c r="F29"/>
  <c r="V29"/>
  <c r="AH29"/>
  <c r="I29"/>
  <c r="AG29"/>
  <c r="G29"/>
  <c r="AI29"/>
  <c r="L29"/>
  <c r="R29"/>
  <c r="AD29"/>
  <c r="E29"/>
  <c r="AM30"/>
  <c r="C31"/>
  <c r="B30"/>
  <c r="X30" s="1"/>
  <c r="H30" l="1"/>
  <c r="S30"/>
  <c r="AK30"/>
  <c r="U30"/>
  <c r="I30"/>
  <c r="AJ30"/>
  <c r="AE30"/>
  <c r="C32"/>
  <c r="C33" s="1"/>
  <c r="L31"/>
  <c r="T31"/>
  <c r="J31"/>
  <c r="U31"/>
  <c r="E31"/>
  <c r="K31"/>
  <c r="AB31"/>
  <c r="R31"/>
  <c r="N31"/>
  <c r="AG30"/>
  <c r="D30"/>
  <c r="V30"/>
  <c r="AF30"/>
  <c r="Q30"/>
  <c r="E30"/>
  <c r="P30"/>
  <c r="AL30"/>
  <c r="W30"/>
  <c r="L30"/>
  <c r="R30"/>
  <c r="AD30"/>
  <c r="G30"/>
  <c r="AI30"/>
  <c r="J30"/>
  <c r="AH30"/>
  <c r="O30"/>
  <c r="M30"/>
  <c r="N30"/>
  <c r="AB30"/>
  <c r="K30"/>
  <c r="Y30"/>
  <c r="F30"/>
  <c r="AM31"/>
  <c r="B31"/>
  <c r="W31" s="1"/>
  <c r="AD31" l="1"/>
  <c r="Y31"/>
  <c r="S31"/>
  <c r="M31"/>
  <c r="Z31"/>
  <c r="AL31"/>
  <c r="Q31"/>
  <c r="AK31"/>
  <c r="P31"/>
  <c r="AJ31"/>
  <c r="O31"/>
  <c r="AE31"/>
  <c r="V31"/>
  <c r="AH31"/>
  <c r="I31"/>
  <c r="AG31"/>
  <c r="H31"/>
  <c r="AF31"/>
  <c r="G31"/>
  <c r="AI31"/>
  <c r="D31"/>
  <c r="X31"/>
  <c r="F31"/>
  <c r="AM32"/>
  <c r="B32"/>
  <c r="AE32" l="1"/>
  <c r="AI32"/>
  <c r="AD32"/>
  <c r="X32"/>
  <c r="T32"/>
  <c r="P32"/>
  <c r="I32"/>
  <c r="E32"/>
  <c r="D32"/>
  <c r="AJ32"/>
  <c r="AF32"/>
  <c r="Y32"/>
  <c r="U32"/>
  <c r="Q32"/>
  <c r="J32"/>
  <c r="F32"/>
  <c r="M32"/>
  <c r="AH32"/>
  <c r="AB32"/>
  <c r="S32"/>
  <c r="H32"/>
  <c r="K32"/>
  <c r="AK32"/>
  <c r="AG32"/>
  <c r="Z32"/>
  <c r="V32"/>
  <c r="R32"/>
  <c r="N32"/>
  <c r="G32"/>
  <c r="L32"/>
  <c r="AL32"/>
  <c r="W32"/>
  <c r="O32"/>
  <c r="AM33"/>
  <c r="C34"/>
  <c r="B33"/>
  <c r="AE33" l="1"/>
  <c r="AK33"/>
  <c r="AG33"/>
  <c r="Y33"/>
  <c r="U33"/>
  <c r="Q33"/>
  <c r="I33"/>
  <c r="E33"/>
  <c r="K33"/>
  <c r="AJ33"/>
  <c r="P33"/>
  <c r="AL33"/>
  <c r="AH33"/>
  <c r="AD33"/>
  <c r="AB33"/>
  <c r="Z33"/>
  <c r="V33"/>
  <c r="R33"/>
  <c r="N33"/>
  <c r="J33"/>
  <c r="F33"/>
  <c r="L33"/>
  <c r="M33"/>
  <c r="AF33"/>
  <c r="X33"/>
  <c r="H33"/>
  <c r="AI33"/>
  <c r="W33"/>
  <c r="S33"/>
  <c r="O33"/>
  <c r="G33"/>
  <c r="T33"/>
  <c r="D33"/>
  <c r="AM34"/>
  <c r="C35"/>
  <c r="B34"/>
  <c r="X34" s="1"/>
  <c r="AJ34" l="1"/>
  <c r="I34"/>
  <c r="L34"/>
  <c r="R34"/>
  <c r="AD34"/>
  <c r="K34"/>
  <c r="Y34"/>
  <c r="AG34"/>
  <c r="T34"/>
  <c r="AE34"/>
  <c r="M34"/>
  <c r="N34"/>
  <c r="AB34"/>
  <c r="W34"/>
  <c r="U34"/>
  <c r="O34"/>
  <c r="P34"/>
  <c r="AL34"/>
  <c r="AK34"/>
  <c r="H34"/>
  <c r="Z34"/>
  <c r="Q34"/>
  <c r="E34"/>
  <c r="J34"/>
  <c r="AH34"/>
  <c r="S34"/>
  <c r="D34"/>
  <c r="V34"/>
  <c r="AF34"/>
  <c r="G34"/>
  <c r="AI34"/>
  <c r="F34"/>
  <c r="AM35"/>
  <c r="C36"/>
  <c r="B35"/>
  <c r="S35" s="1"/>
  <c r="H35" l="1"/>
  <c r="L35"/>
  <c r="F35"/>
  <c r="O35"/>
  <c r="U35"/>
  <c r="N35"/>
  <c r="K35"/>
  <c r="AF35"/>
  <c r="AE35"/>
  <c r="AD35"/>
  <c r="Q35"/>
  <c r="AK35"/>
  <c r="D35"/>
  <c r="X35"/>
  <c r="J35"/>
  <c r="G35"/>
  <c r="AI35"/>
  <c r="AB35"/>
  <c r="I35"/>
  <c r="AG35"/>
  <c r="AH35"/>
  <c r="T35"/>
  <c r="M35"/>
  <c r="AL35"/>
  <c r="W35"/>
  <c r="R35"/>
  <c r="E35"/>
  <c r="Y35"/>
  <c r="Z35"/>
  <c r="P35"/>
  <c r="AJ35"/>
  <c r="V35"/>
  <c r="AM36"/>
  <c r="C37"/>
  <c r="B36"/>
  <c r="AD36" s="1"/>
  <c r="G36" l="1"/>
  <c r="P36"/>
  <c r="AL36"/>
  <c r="AK36"/>
  <c r="M36"/>
  <c r="N36"/>
  <c r="AB36"/>
  <c r="AE36"/>
  <c r="J36"/>
  <c r="AH36"/>
  <c r="I36"/>
  <c r="AG36"/>
  <c r="AI36"/>
  <c r="H36"/>
  <c r="Z36"/>
  <c r="AJ36"/>
  <c r="O36"/>
  <c r="F36"/>
  <c r="X36"/>
  <c r="E36"/>
  <c r="W36"/>
  <c r="U36"/>
  <c r="D36"/>
  <c r="V36"/>
  <c r="AF36"/>
  <c r="Q36"/>
  <c r="T36"/>
  <c r="Y36"/>
  <c r="S36"/>
  <c r="K36"/>
  <c r="L36"/>
  <c r="R36"/>
  <c r="AM37"/>
  <c r="C38"/>
  <c r="B37"/>
  <c r="AE37" s="1"/>
  <c r="U37" l="1"/>
  <c r="N37"/>
  <c r="T37"/>
  <c r="AJ37"/>
  <c r="D37"/>
  <c r="W37"/>
  <c r="Z37"/>
  <c r="AK37"/>
  <c r="J37"/>
  <c r="AL37"/>
  <c r="Q37"/>
  <c r="S37"/>
  <c r="P37"/>
  <c r="M37"/>
  <c r="AB37"/>
  <c r="K37"/>
  <c r="O37"/>
  <c r="H37"/>
  <c r="F37"/>
  <c r="V37"/>
  <c r="AH37"/>
  <c r="AF37"/>
  <c r="I37"/>
  <c r="AG37"/>
  <c r="G37"/>
  <c r="AI37"/>
  <c r="L37"/>
  <c r="R37"/>
  <c r="AD37"/>
  <c r="X37"/>
  <c r="E37"/>
  <c r="Y37"/>
  <c r="AM38"/>
  <c r="C39"/>
  <c r="B38"/>
  <c r="X38" s="1"/>
  <c r="K38" l="1"/>
  <c r="D38"/>
  <c r="AE38"/>
  <c r="L38"/>
  <c r="AF38"/>
  <c r="T38"/>
  <c r="E38"/>
  <c r="V38"/>
  <c r="AK38"/>
  <c r="R38"/>
  <c r="Y38"/>
  <c r="AD38"/>
  <c r="W38"/>
  <c r="U38"/>
  <c r="AG38"/>
  <c r="P38"/>
  <c r="AL38"/>
  <c r="M38"/>
  <c r="N38"/>
  <c r="AB38"/>
  <c r="I38"/>
  <c r="Q38"/>
  <c r="S38"/>
  <c r="J38"/>
  <c r="AH38"/>
  <c r="O38"/>
  <c r="H38"/>
  <c r="Z38"/>
  <c r="AJ38"/>
  <c r="G38"/>
  <c r="AI38"/>
  <c r="F38"/>
  <c r="AM39"/>
  <c r="C40"/>
  <c r="B39"/>
  <c r="AI39" s="1"/>
  <c r="Y39" l="1"/>
  <c r="E39"/>
  <c r="L39"/>
  <c r="U39"/>
  <c r="AD39"/>
  <c r="F39"/>
  <c r="W39"/>
  <c r="R39"/>
  <c r="Q39"/>
  <c r="AK39"/>
  <c r="AB39"/>
  <c r="P39"/>
  <c r="AJ39"/>
  <c r="AH39"/>
  <c r="S39"/>
  <c r="K39"/>
  <c r="M39"/>
  <c r="T39"/>
  <c r="AL39"/>
  <c r="J39"/>
  <c r="I39"/>
  <c r="AG39"/>
  <c r="Z39"/>
  <c r="H39"/>
  <c r="AF39"/>
  <c r="V39"/>
  <c r="O39"/>
  <c r="AE39"/>
  <c r="D39"/>
  <c r="X39"/>
  <c r="N39"/>
  <c r="G39"/>
  <c r="AM40"/>
  <c r="C41"/>
  <c r="B40"/>
  <c r="AD40" s="1"/>
  <c r="K40" l="1"/>
  <c r="AL40"/>
  <c r="AK40"/>
  <c r="N40"/>
  <c r="AE40"/>
  <c r="J40"/>
  <c r="AH40"/>
  <c r="I40"/>
  <c r="AG40"/>
  <c r="AI40"/>
  <c r="H40"/>
  <c r="Z40"/>
  <c r="AJ40"/>
  <c r="P40"/>
  <c r="O40"/>
  <c r="M40"/>
  <c r="AB40"/>
  <c r="F40"/>
  <c r="X40"/>
  <c r="E40"/>
  <c r="W40"/>
  <c r="Y40"/>
  <c r="D40"/>
  <c r="V40"/>
  <c r="AF40"/>
  <c r="U40"/>
  <c r="T40"/>
  <c r="G40"/>
  <c r="S40"/>
  <c r="Q40"/>
  <c r="L40"/>
  <c r="R40"/>
  <c r="AM41"/>
  <c r="B41"/>
  <c r="Y41" s="1"/>
  <c r="C42"/>
  <c r="M41" l="1"/>
  <c r="D41"/>
  <c r="AB41"/>
  <c r="W41"/>
  <c r="R41"/>
  <c r="X41"/>
  <c r="AE41"/>
  <c r="S41"/>
  <c r="N41"/>
  <c r="H41"/>
  <c r="U41"/>
  <c r="T41"/>
  <c r="L41"/>
  <c r="AD41"/>
  <c r="E41"/>
  <c r="K41"/>
  <c r="O41"/>
  <c r="P41"/>
  <c r="J41"/>
  <c r="Z41"/>
  <c r="AL41"/>
  <c r="AJ41"/>
  <c r="Q41"/>
  <c r="AK41"/>
  <c r="G41"/>
  <c r="AI41"/>
  <c r="F41"/>
  <c r="V41"/>
  <c r="AH41"/>
  <c r="AF41"/>
  <c r="I41"/>
  <c r="AG41"/>
  <c r="AM42"/>
  <c r="C43"/>
  <c r="B42"/>
  <c r="X42" s="1"/>
  <c r="I42" l="1"/>
  <c r="V42"/>
  <c r="K42"/>
  <c r="AK42"/>
  <c r="T42"/>
  <c r="L42"/>
  <c r="R42"/>
  <c r="AD42"/>
  <c r="S42"/>
  <c r="U42"/>
  <c r="AG42"/>
  <c r="P42"/>
  <c r="AL42"/>
  <c r="P43"/>
  <c r="D42"/>
  <c r="AF42"/>
  <c r="Y42"/>
  <c r="AE42"/>
  <c r="M42"/>
  <c r="N42"/>
  <c r="AB42"/>
  <c r="E42"/>
  <c r="Q42"/>
  <c r="W42"/>
  <c r="J42"/>
  <c r="AH42"/>
  <c r="O42"/>
  <c r="H42"/>
  <c r="Z42"/>
  <c r="AJ42"/>
  <c r="G42"/>
  <c r="AI42"/>
  <c r="F42"/>
  <c r="AM43"/>
  <c r="B43"/>
  <c r="W43" s="1"/>
  <c r="N43" l="1"/>
  <c r="AJ43"/>
  <c r="E43"/>
  <c r="V43"/>
  <c r="S43"/>
  <c r="Y43"/>
  <c r="AB43"/>
  <c r="I43"/>
  <c r="AH43"/>
  <c r="L43"/>
  <c r="Z43"/>
  <c r="AG43"/>
  <c r="T43"/>
  <c r="AD43"/>
  <c r="M43"/>
  <c r="K43"/>
  <c r="U43"/>
  <c r="J43"/>
  <c r="H43"/>
  <c r="AF43"/>
  <c r="R43"/>
  <c r="O43"/>
  <c r="AE43"/>
  <c r="AL43"/>
  <c r="Q43"/>
  <c r="AK43"/>
  <c r="D43"/>
  <c r="X43"/>
  <c r="F43"/>
  <c r="G43"/>
  <c r="AI43"/>
</calcChain>
</file>

<file path=xl/sharedStrings.xml><?xml version="1.0" encoding="utf-8"?>
<sst xmlns="http://schemas.openxmlformats.org/spreadsheetml/2006/main" count="187" uniqueCount="134">
  <si>
    <t>apotome</t>
  </si>
  <si>
    <t>/|</t>
  </si>
  <si>
    <t>cents</t>
  </si>
  <si>
    <t>fifth</t>
  </si>
  <si>
    <t>ap-frac</t>
  </si>
  <si>
    <t>|)</t>
  </si>
  <si>
    <t>/|\</t>
  </si>
  <si>
    <t>EDO</t>
  </si>
  <si>
    <t>rounded cents</t>
  </si>
  <si>
    <t>26 52</t>
  </si>
  <si>
    <t>19 38 57 76 88</t>
  </si>
  <si>
    <t>50 69 81 100</t>
  </si>
  <si>
    <t>31 62 74 93 105 117</t>
  </si>
  <si>
    <t>43 55 86 98 110 122 129 141 153</t>
  </si>
  <si>
    <t>12 24 36 48 60 72 84 96 108 120 132 144 156 168 180 192 …</t>
  </si>
  <si>
    <t>77 89 101 113 125 137 142 149 154 161 166 173 178 185 190 197 …</t>
  </si>
  <si>
    <t>67 91 103 115 127 134 139 146 151 158 163 170 175 182 187 194 199</t>
  </si>
  <si>
    <t>EDOs &lt; 200</t>
  </si>
  <si>
    <t>29 58 70 87 99 111 116 128 140 145 152 157 169 174 181 186 193 198 …</t>
  </si>
  <si>
    <t>41 53 65 82 94 106 118 123 130 135 147 159 164 171 176 183 188 195 …</t>
  </si>
  <si>
    <t>46 75 92 104 121 133 138 150 162 167 179 184 191 196 …</t>
  </si>
  <si>
    <t>63 97 109 114 126 131 143 148 155 160 165 172 177 189 …</t>
  </si>
  <si>
    <t>17 34 51 68 85 102 119 124 136</t>
  </si>
  <si>
    <t>56 73 90 95 107 112</t>
  </si>
  <si>
    <t>39 61 78 83</t>
  </si>
  <si>
    <t>22 44 66</t>
  </si>
  <si>
    <t>49 71</t>
  </si>
  <si>
    <t>27 54</t>
  </si>
  <si>
    <t>37 42</t>
  </si>
  <si>
    <t>5 10 15 20 25 30</t>
  </si>
  <si>
    <t>/|)</t>
  </si>
  <si>
    <t>//|</t>
  </si>
  <si>
    <t>5*5</t>
  </si>
  <si>
    <t>7*5</t>
  </si>
  <si>
    <t>7/5</t>
  </si>
  <si>
    <t>7*7</t>
  </si>
  <si>
    <t>5*5*5</t>
  </si>
  <si>
    <t>11/5</t>
  </si>
  <si>
    <t>11*5</t>
  </si>
  <si>
    <t>|(</t>
  </si>
  <si>
    <t>|\</t>
  </si>
  <si>
    <t>(/|</t>
  </si>
  <si>
    <t>(|(</t>
  </si>
  <si>
    <t>5*5/7</t>
  </si>
  <si>
    <t>5*5*7</t>
  </si>
  <si>
    <t>11/7</t>
  </si>
  <si>
    <t>11*7</t>
  </si>
  <si>
    <t>13/5</t>
  </si>
  <si>
    <t>13*5</t>
  </si>
  <si>
    <t>7*7/5</t>
  </si>
  <si>
    <t>7*7*5</t>
  </si>
  <si>
    <t>13/7</t>
  </si>
  <si>
    <t>5*5*5*5</t>
  </si>
  <si>
    <t>)~|</t>
  </si>
  <si>
    <t>slai</t>
  </si>
  <si>
    <t>pai</t>
  </si>
  <si>
    <t>phai</t>
  </si>
  <si>
    <t>vai</t>
  </si>
  <si>
    <t>rai</t>
  </si>
  <si>
    <t>patai</t>
  </si>
  <si>
    <t>tai</t>
  </si>
  <si>
    <t>kai</t>
  </si>
  <si>
    <t>jpai</t>
  </si>
  <si>
    <t>janai</t>
  </si>
  <si>
    <t>nai</t>
  </si>
  <si>
    <t>)|</t>
  </si>
  <si>
    <t>Dave Keenan, 16-Jul-2018</t>
  </si>
  <si>
    <t>13*11</t>
  </si>
  <si>
    <t>13/11</t>
  </si>
  <si>
    <t>/|).</t>
  </si>
  <si>
    <t>/|)'</t>
  </si>
  <si>
    <t>(|(..</t>
  </si>
  <si>
    <t>|(..</t>
  </si>
  <si>
    <t>)|)</t>
  </si>
  <si>
    <t>ratai</t>
  </si>
  <si>
    <t>gaimi</t>
  </si>
  <si>
    <t>gaimo</t>
  </si>
  <si>
    <t>janaibo</t>
  </si>
  <si>
    <t>naibo</t>
  </si>
  <si>
    <t>19/7</t>
  </si>
  <si>
    <t>'|(</t>
  </si>
  <si>
    <t>inai</t>
  </si>
  <si>
    <t>~|(</t>
  </si>
  <si>
    <t>sanai</t>
  </si>
  <si>
    <t>Spartan</t>
  </si>
  <si>
    <t>Athenian</t>
  </si>
  <si>
    <t>//|''</t>
  </si>
  <si>
    <t>phaibi</t>
  </si>
  <si>
    <t>steps per</t>
  </si>
  <si>
    <t>)|(</t>
  </si>
  <si>
    <t>ranai</t>
  </si>
  <si>
    <t>//|'</t>
  </si>
  <si>
    <t>phaimi</t>
  </si>
  <si>
    <t>.|)'</t>
  </si>
  <si>
    <t>otaimi</t>
  </si>
  <si>
    <t>|).</t>
  </si>
  <si>
    <t>taimo</t>
  </si>
  <si>
    <t>fifth size</t>
  </si>
  <si>
    <t>)/|\</t>
  </si>
  <si>
    <t>prakai</t>
  </si>
  <si>
    <t>sai</t>
  </si>
  <si>
    <t>~|</t>
  </si>
  <si>
    <t>(|</t>
  </si>
  <si>
    <t>jai</t>
  </si>
  <si>
    <t>|~</t>
  </si>
  <si>
    <t>/|~</t>
  </si>
  <si>
    <t>zai</t>
  </si>
  <si>
    <t>pazai</t>
  </si>
  <si>
    <t>23/5</t>
  </si>
  <si>
    <t>~~|</t>
  </si>
  <si>
    <t>shai</t>
  </si>
  <si>
    <t>)/|</t>
  </si>
  <si>
    <t>un1</t>
  </si>
  <si>
    <t>un2</t>
  </si>
  <si>
    <t>prai</t>
  </si>
  <si>
    <t>~|)</t>
  </si>
  <si>
    <t>satai</t>
  </si>
  <si>
    <t>ratio</t>
  </si>
  <si>
    <t>name</t>
  </si>
  <si>
    <t>slope</t>
  </si>
  <si>
    <t>numerator</t>
  </si>
  <si>
    <t>denominator</t>
  </si>
  <si>
    <t>3 exponent</t>
  </si>
  <si>
    <t>daimo</t>
  </si>
  <si>
    <t>(|\'</t>
  </si>
  <si>
    <t>5*7/11</t>
  </si>
  <si>
    <t>steps per apotome</t>
  </si>
  <si>
    <t>Give limma-fraction notations below 694.5c. Make them the preferred notation below 692c.</t>
  </si>
  <si>
    <t>Apotome fractions for selected commas, as a function of fifth-size</t>
  </si>
  <si>
    <t>In order of decreasing JI popularity (based on sum-of-primes)</t>
  </si>
  <si>
    <t>')|( or )~|.</t>
  </si>
  <si>
    <t>)~|. ?</t>
  </si>
  <si>
    <t>iranai or slaimo</t>
  </si>
  <si>
    <t>Ap Frac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</si>
</sst>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49" fontId="0" fillId="0" borderId="0" xfId="0" applyNumberFormat="1"/>
    <xf numFmtId="0" fontId="0" fillId="0" borderId="0" xfId="0" applyAlignment="1">
      <alignment horizontal="right"/>
    </xf>
    <xf numFmtId="16" fontId="0" fillId="0" borderId="0" xfId="0" quotePrefix="1" applyNumberFormat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0" borderId="0" xfId="0" applyFill="1"/>
    <xf numFmtId="20" fontId="0" fillId="0" borderId="0" xfId="0" applyNumberFormat="1"/>
    <xf numFmtId="20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quotePrefix="1" applyNumberFormat="1"/>
    <xf numFmtId="164" fontId="0" fillId="0" borderId="0" xfId="0" applyNumberFormat="1"/>
    <xf numFmtId="164" fontId="0" fillId="0" borderId="0" xfId="0" quotePrefix="1" applyNumberFormat="1"/>
    <xf numFmtId="0" fontId="0" fillId="0" borderId="0" xfId="0" applyNumberFormat="1" applyFill="1"/>
    <xf numFmtId="164" fontId="0" fillId="0" borderId="0" xfId="0" quotePrefix="1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chartUserShapes" Target="../drawings/drawing2.xml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2.0082353396957787E-2"/>
          <c:y val="1.8823920751614737E-2"/>
          <c:w val="0.90385222438176971"/>
          <c:h val="0.86851215899705136"/>
        </c:manualLayout>
      </c:layout>
      <c:scatterChart>
        <c:scatterStyle val="lineMarker"/>
        <c:ser>
          <c:idx val="0"/>
          <c:order val="0"/>
          <c:tx>
            <c:strRef>
              <c:f>Sheet1!$D$11</c:f>
              <c:strCache>
                <c:ptCount val="1"/>
                <c:pt idx="0">
                  <c:v>/|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Sheet1!$D$12:$D$43</c:f>
              <c:numCache>
                <c:formatCode>General</c:formatCode>
                <c:ptCount val="32"/>
                <c:pt idx="0">
                  <c:v>-1.3179874088384949</c:v>
                </c:pt>
                <c:pt idx="1">
                  <c:v>-0.8771236801095128</c:v>
                </c:pt>
                <c:pt idx="2">
                  <c:v>-0.60307325414284818</c:v>
                </c:pt>
                <c:pt idx="3">
                  <c:v>-0.41622069098375875</c:v>
                </c:pt>
                <c:pt idx="4">
                  <c:v>-0.28066098829971342</c:v>
                </c:pt>
                <c:pt idx="5">
                  <c:v>-0.17782259316009283</c:v>
                </c:pt>
                <c:pt idx="6">
                  <c:v>-9.7134006204390527E-2</c:v>
                </c:pt>
                <c:pt idx="7">
                  <c:v>-3.2134866712297004E-2</c:v>
                </c:pt>
                <c:pt idx="8">
                  <c:v>2.1345437933096404E-2</c:v>
                </c:pt>
                <c:pt idx="9">
                  <c:v>6.6119646473425761E-2</c:v>
                </c:pt>
                <c:pt idx="10">
                  <c:v>0.10415365157757651</c:v>
                </c:pt>
                <c:pt idx="11">
                  <c:v>0.13686289596714615</c:v>
                </c:pt>
                <c:pt idx="12">
                  <c:v>0.16529242613751977</c:v>
                </c:pt>
                <c:pt idx="13">
                  <c:v>0.19023061049749662</c:v>
                </c:pt>
                <c:pt idx="14">
                  <c:v>0.21228338509681502</c:v>
                </c:pt>
                <c:pt idx="15">
                  <c:v>0.23192413747433294</c:v>
                </c:pt>
                <c:pt idx="16">
                  <c:v>0.24952807108677494</c:v>
                </c:pt>
                <c:pt idx="17">
                  <c:v>0.2653964056106663</c:v>
                </c:pt>
                <c:pt idx="18">
                  <c:v>0.27977375568264845</c:v>
                </c:pt>
                <c:pt idx="19">
                  <c:v>0.2928608307481706</c:v>
                </c:pt>
                <c:pt idx="20">
                  <c:v>0.30482386255653138</c:v>
                </c:pt>
                <c:pt idx="21">
                  <c:v>0.31580170351008596</c:v>
                </c:pt>
                <c:pt idx="22">
                  <c:v>0.32591124065940463</c:v>
                </c:pt>
                <c:pt idx="23">
                  <c:v>0.33525157389518812</c:v>
                </c:pt>
                <c:pt idx="24">
                  <c:v>0.34390727537546917</c:v>
                </c:pt>
                <c:pt idx="25">
                  <c:v>0.35195095755916472</c:v>
                </c:pt>
                <c:pt idx="26">
                  <c:v>0.35944531510592498</c:v>
                </c:pt>
                <c:pt idx="27">
                  <c:v>0.36644476224865385</c:v>
                </c:pt>
                <c:pt idx="28">
                  <c:v>0.37299675614938183</c:v>
                </c:pt>
                <c:pt idx="29">
                  <c:v>0.37914287432174609</c:v>
                </c:pt>
                <c:pt idx="30">
                  <c:v>0.38491969783997687</c:v>
                </c:pt>
                <c:pt idx="31">
                  <c:v>0.3903595399863109</c:v>
                </c:pt>
              </c:numCache>
            </c:numRef>
          </c:yVal>
        </c:ser>
        <c:ser>
          <c:idx val="1"/>
          <c:order val="1"/>
          <c:tx>
            <c:strRef>
              <c:f>Sheet1!$E$11</c:f>
              <c:strCache>
                <c:ptCount val="1"/>
                <c:pt idx="0">
                  <c:v>|)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Sheet1!$E$12:$E$43</c:f>
              <c:numCache>
                <c:formatCode>General</c:formatCode>
                <c:ptCount val="32"/>
                <c:pt idx="0">
                  <c:v>2.311917034786966</c:v>
                </c:pt>
                <c:pt idx="1">
                  <c:v>1.7058030600033407</c:v>
                </c:pt>
                <c:pt idx="2">
                  <c:v>1.3290295081108168</c:v>
                </c:pt>
                <c:pt idx="3">
                  <c:v>1.0721384500022777</c:v>
                </c:pt>
                <c:pt idx="4">
                  <c:v>0.88576650588431805</c:v>
                </c:pt>
                <c:pt idx="5">
                  <c:v>0.74438089310517619</c:v>
                </c:pt>
                <c:pt idx="6">
                  <c:v>0.633447566155388</c:v>
                </c:pt>
                <c:pt idx="7">
                  <c:v>0.54408460833472527</c:v>
                </c:pt>
                <c:pt idx="8">
                  <c:v>0.47055812405190156</c:v>
                </c:pt>
                <c:pt idx="9">
                  <c:v>0.40900106744302583</c:v>
                </c:pt>
                <c:pt idx="10">
                  <c:v>0.35671066451720668</c:v>
                </c:pt>
                <c:pt idx="11">
                  <c:v>0.31174091800100223</c:v>
                </c:pt>
                <c:pt idx="12">
                  <c:v>0.27265506355233854</c:v>
                </c:pt>
                <c:pt idx="13">
                  <c:v>0.2383692263166686</c:v>
                </c:pt>
                <c:pt idx="14">
                  <c:v>0.20805034545537374</c:v>
                </c:pt>
                <c:pt idx="15">
                  <c:v>0.18104759218828298</c:v>
                </c:pt>
                <c:pt idx="16">
                  <c:v>0.15684512444518683</c:v>
                </c:pt>
                <c:pt idx="17">
                  <c:v>0.13502881549366352</c:v>
                </c:pt>
                <c:pt idx="18">
                  <c:v>0.11526236107449812</c:v>
                </c:pt>
                <c:pt idx="19">
                  <c:v>9.7269819231411675E-2</c:v>
                </c:pt>
                <c:pt idx="20">
                  <c:v>8.0822649080369457E-2</c:v>
                </c:pt>
                <c:pt idx="21">
                  <c:v>6.5729951765295419E-2</c:v>
                </c:pt>
                <c:pt idx="22">
                  <c:v>5.1831027119210289E-2</c:v>
                </c:pt>
                <c:pt idx="23">
                  <c:v>3.8989629348370768E-2</c:v>
                </c:pt>
                <c:pt idx="24">
                  <c:v>2.7089485864399066E-2</c:v>
                </c:pt>
                <c:pt idx="25">
                  <c:v>1.6030766667172836E-2</c:v>
                </c:pt>
                <c:pt idx="26">
                  <c:v>5.7272770736596168E-3</c:v>
                </c:pt>
                <c:pt idx="27">
                  <c:v>-3.8957933957536727E-3</c:v>
                </c:pt>
                <c:pt idx="28">
                  <c:v>-1.2903690410501273E-2</c:v>
                </c:pt>
                <c:pt idx="29">
                  <c:v>-2.1353576105751233E-2</c:v>
                </c:pt>
                <c:pt idx="30">
                  <c:v>-2.9295743347209351E-2</c:v>
                </c:pt>
                <c:pt idx="31">
                  <c:v>-3.6774617499582413E-2</c:v>
                </c:pt>
              </c:numCache>
            </c:numRef>
          </c:yVal>
        </c:ser>
        <c:ser>
          <c:idx val="2"/>
          <c:order val="2"/>
          <c:tx>
            <c:strRef>
              <c:f>Sheet1!$F$11</c:f>
              <c:strCache>
                <c:ptCount val="1"/>
                <c:pt idx="0">
                  <c:v>//|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Sheet1!$F$12:$F$43</c:f>
              <c:numCache>
                <c:formatCode>General</c:formatCode>
                <c:ptCount val="32"/>
                <c:pt idx="0">
                  <c:v>-2.6359748176769844</c:v>
                </c:pt>
                <c:pt idx="1">
                  <c:v>-1.7542473602190214</c:v>
                </c:pt>
                <c:pt idx="2">
                  <c:v>-1.206146508285693</c:v>
                </c:pt>
                <c:pt idx="3">
                  <c:v>-0.8324413819675146</c:v>
                </c:pt>
                <c:pt idx="4">
                  <c:v>-0.56132197659942429</c:v>
                </c:pt>
                <c:pt idx="5">
                  <c:v>-0.35564518632018344</c:v>
                </c:pt>
                <c:pt idx="6">
                  <c:v>-0.19426801240877908</c:v>
                </c:pt>
                <c:pt idx="7">
                  <c:v>-6.4269733424592232E-2</c:v>
                </c:pt>
                <c:pt idx="8">
                  <c:v>4.2690875866194425E-2</c:v>
                </c:pt>
                <c:pt idx="9">
                  <c:v>0.13223929294685302</c:v>
                </c:pt>
                <c:pt idx="10">
                  <c:v>0.20830730315515442</c:v>
                </c:pt>
                <c:pt idx="11">
                  <c:v>0.27372579193429358</c:v>
                </c:pt>
                <c:pt idx="12">
                  <c:v>0.33058485227504075</c:v>
                </c:pt>
                <c:pt idx="13">
                  <c:v>0.38046122099499441</c:v>
                </c:pt>
                <c:pt idx="14">
                  <c:v>0.42456677019363109</c:v>
                </c:pt>
                <c:pt idx="15">
                  <c:v>0.46384827494866687</c:v>
                </c:pt>
                <c:pt idx="16">
                  <c:v>0.49905614217355082</c:v>
                </c:pt>
                <c:pt idx="17">
                  <c:v>0.53079281122133348</c:v>
                </c:pt>
                <c:pt idx="18">
                  <c:v>0.55954751136529768</c:v>
                </c:pt>
                <c:pt idx="19">
                  <c:v>0.58572166149634208</c:v>
                </c:pt>
                <c:pt idx="20">
                  <c:v>0.60964772511306353</c:v>
                </c:pt>
                <c:pt idx="21">
                  <c:v>0.6316034070201727</c:v>
                </c:pt>
                <c:pt idx="22">
                  <c:v>0.65182248131880993</c:v>
                </c:pt>
                <c:pt idx="23">
                  <c:v>0.67050314779037701</c:v>
                </c:pt>
                <c:pt idx="24">
                  <c:v>0.68781455075093911</c:v>
                </c:pt>
                <c:pt idx="25">
                  <c:v>0.70390191511833022</c:v>
                </c:pt>
                <c:pt idx="26">
                  <c:v>0.71889063021185062</c:v>
                </c:pt>
                <c:pt idx="27">
                  <c:v>0.73288952449730838</c:v>
                </c:pt>
                <c:pt idx="28">
                  <c:v>0.74599351229876432</c:v>
                </c:pt>
                <c:pt idx="29">
                  <c:v>0.75828574864349285</c:v>
                </c:pt>
                <c:pt idx="30">
                  <c:v>0.76983939567995441</c:v>
                </c:pt>
                <c:pt idx="31">
                  <c:v>0.78071907997262235</c:v>
                </c:pt>
              </c:numCache>
            </c:numRef>
          </c:yVal>
        </c:ser>
        <c:ser>
          <c:idx val="3"/>
          <c:order val="3"/>
          <c:tx>
            <c:strRef>
              <c:f>Sheet1!$G$11</c:f>
              <c:strCache>
                <c:ptCount val="1"/>
                <c:pt idx="0">
                  <c:v>/|\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Sheet1!$G$12:$G$43</c:f>
              <c:numCache>
                <c:formatCode>General</c:formatCode>
                <c:ptCount val="32"/>
                <c:pt idx="0">
                  <c:v>1.7529540534845254</c:v>
                </c:pt>
                <c:pt idx="1">
                  <c:v>1.3772647743381361</c:v>
                </c:pt>
                <c:pt idx="2">
                  <c:v>1.1437281954092995</c:v>
                </c:pt>
                <c:pt idx="3">
                  <c:v>0.98449870977600185</c:v>
                </c:pt>
                <c:pt idx="4">
                  <c:v>0.86897927902243299</c:v>
                </c:pt>
                <c:pt idx="5">
                  <c:v>0.7813438487955876</c:v>
                </c:pt>
                <c:pt idx="6">
                  <c:v>0.71258374200221664</c:v>
                </c:pt>
                <c:pt idx="7">
                  <c:v>0.6571936559742233</c:v>
                </c:pt>
                <c:pt idx="8">
                  <c:v>0.61161953455878582</c:v>
                </c:pt>
                <c:pt idx="9">
                  <c:v>0.57346445616446606</c:v>
                </c:pt>
                <c:pt idx="10">
                  <c:v>0.54105315301230195</c:v>
                </c:pt>
                <c:pt idx="11">
                  <c:v>0.51317943230144081</c:v>
                </c:pt>
                <c:pt idx="12">
                  <c:v>0.48895274046863629</c:v>
                </c:pt>
                <c:pt idx="13">
                  <c:v>0.46770125640477267</c:v>
                </c:pt>
                <c:pt idx="14">
                  <c:v>0.44890862173672796</c:v>
                </c:pt>
                <c:pt idx="15">
                  <c:v>0.43217143148550063</c:v>
                </c:pt>
                <c:pt idx="16">
                  <c:v>0.41716994985291911</c:v>
                </c:pt>
                <c:pt idx="17">
                  <c:v>0.40364748753622592</c:v>
                </c:pt>
                <c:pt idx="18">
                  <c:v>0.39139559214861802</c:v>
                </c:pt>
                <c:pt idx="19">
                  <c:v>0.3802432258342569</c:v>
                </c:pt>
                <c:pt idx="20">
                  <c:v>0.37004873147327655</c:v>
                </c:pt>
                <c:pt idx="21">
                  <c:v>0.36069378370672989</c:v>
                </c:pt>
                <c:pt idx="22">
                  <c:v>0.35207877531154846</c:v>
                </c:pt>
                <c:pt idx="23">
                  <c:v>0.34411925668556564</c:v>
                </c:pt>
                <c:pt idx="24">
                  <c:v>0.33674315827300566</c:v>
                </c:pt>
                <c:pt idx="25">
                  <c:v>0.32988860217244487</c:v>
                </c:pt>
                <c:pt idx="26">
                  <c:v>0.32350216209826382</c:v>
                </c:pt>
                <c:pt idx="27">
                  <c:v>0.31753746806671734</c:v>
                </c:pt>
                <c:pt idx="28">
                  <c:v>0.31195407867645697</c:v>
                </c:pt>
                <c:pt idx="29">
                  <c:v>0.3067165629652393</c:v>
                </c:pt>
                <c:pt idx="30">
                  <c:v>0.3017937477688587</c:v>
                </c:pt>
                <c:pt idx="31">
                  <c:v>0.29715809679226701</c:v>
                </c:pt>
              </c:numCache>
            </c:numRef>
          </c:yVal>
        </c:ser>
        <c:ser>
          <c:idx val="4"/>
          <c:order val="4"/>
          <c:tx>
            <c:strRef>
              <c:f>Sheet1!$H$11</c:f>
              <c:strCache>
                <c:ptCount val="1"/>
                <c:pt idx="0">
                  <c:v>|(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Sheet1!$H$12:$H$43</c:f>
              <c:numCache>
                <c:formatCode>General</c:formatCode>
                <c:ptCount val="32"/>
                <c:pt idx="0">
                  <c:v>3.6299044436254539</c:v>
                </c:pt>
                <c:pt idx="1">
                  <c:v>2.582926740112848</c:v>
                </c:pt>
                <c:pt idx="2">
                  <c:v>1.9321027622536606</c:v>
                </c:pt>
                <c:pt idx="3">
                  <c:v>1.4883591409860328</c:v>
                </c:pt>
                <c:pt idx="4">
                  <c:v>1.1664274941840282</c:v>
                </c:pt>
                <c:pt idx="5">
                  <c:v>0.92220348626526627</c:v>
                </c:pt>
                <c:pt idx="6">
                  <c:v>0.73058157235977605</c:v>
                </c:pt>
                <c:pt idx="7">
                  <c:v>0.57621947504701998</c:v>
                </c:pt>
                <c:pt idx="8">
                  <c:v>0.44921268611880305</c:v>
                </c:pt>
                <c:pt idx="9">
                  <c:v>0.34288142096959823</c:v>
                </c:pt>
                <c:pt idx="10">
                  <c:v>0.25255701293962846</c:v>
                </c:pt>
                <c:pt idx="11">
                  <c:v>0.17487802203385447</c:v>
                </c:pt>
                <c:pt idx="12">
                  <c:v>0.10736263741481725</c:v>
                </c:pt>
                <c:pt idx="13">
                  <c:v>4.8138615819170574E-2</c:v>
                </c:pt>
                <c:pt idx="14">
                  <c:v>-4.2330396414425979E-3</c:v>
                </c:pt>
                <c:pt idx="15">
                  <c:v>-5.0876545286051206E-2</c:v>
                </c:pt>
                <c:pt idx="16">
                  <c:v>-9.2682946641589298E-2</c:v>
                </c:pt>
                <c:pt idx="17">
                  <c:v>-0.13036759011700391</c:v>
                </c:pt>
                <c:pt idx="18">
                  <c:v>-0.16451139460815137</c:v>
                </c:pt>
                <c:pt idx="19">
                  <c:v>-0.19559101151675998</c:v>
                </c:pt>
                <c:pt idx="20">
                  <c:v>-0.22400121347616292</c:v>
                </c:pt>
                <c:pt idx="21">
                  <c:v>-0.25007175174479152</c:v>
                </c:pt>
                <c:pt idx="22">
                  <c:v>-0.27408021354019524</c:v>
                </c:pt>
                <c:pt idx="23">
                  <c:v>-0.29626194454681826</c:v>
                </c:pt>
                <c:pt idx="24">
                  <c:v>-0.31681778951107098</c:v>
                </c:pt>
                <c:pt idx="25">
                  <c:v>-0.33592019089199271</c:v>
                </c:pt>
                <c:pt idx="26">
                  <c:v>-0.35371803803226615</c:v>
                </c:pt>
                <c:pt idx="27">
                  <c:v>-0.37034055564440826</c:v>
                </c:pt>
                <c:pt idx="28">
                  <c:v>-0.38590044655988381</c:v>
                </c:pt>
                <c:pt idx="29">
                  <c:v>-0.40049645042749804</c:v>
                </c:pt>
                <c:pt idx="30">
                  <c:v>-0.41421544118718695</c:v>
                </c:pt>
                <c:pt idx="31">
                  <c:v>-0.42713415748589401</c:v>
                </c:pt>
              </c:numCache>
            </c:numRef>
          </c:yVal>
        </c:ser>
        <c:ser>
          <c:idx val="5"/>
          <c:order val="5"/>
          <c:tx>
            <c:strRef>
              <c:f>Sheet1!$I$11</c:f>
              <c:strCache>
                <c:ptCount val="1"/>
                <c:pt idx="0">
                  <c:v>/|)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Sheet1!$I$12:$I$43</c:f>
              <c:numCache>
                <c:formatCode>General</c:formatCode>
                <c:ptCount val="32"/>
                <c:pt idx="0">
                  <c:v>0.99392962594847123</c:v>
                </c:pt>
                <c:pt idx="1">
                  <c:v>0.82867937989382789</c:v>
                </c:pt>
                <c:pt idx="2">
                  <c:v>0.72595625396796859</c:v>
                </c:pt>
                <c:pt idx="3">
                  <c:v>0.65591775901851901</c:v>
                </c:pt>
                <c:pt idx="4">
                  <c:v>0.60510551758460462</c:v>
                </c:pt>
                <c:pt idx="5">
                  <c:v>0.56655829994508344</c:v>
                </c:pt>
                <c:pt idx="6">
                  <c:v>0.5363135599509975</c:v>
                </c:pt>
                <c:pt idx="7">
                  <c:v>0.51194974162242834</c:v>
                </c:pt>
                <c:pt idx="8">
                  <c:v>0.49190356198499796</c:v>
                </c:pt>
                <c:pt idx="9">
                  <c:v>0.47512071391645161</c:v>
                </c:pt>
                <c:pt idx="10">
                  <c:v>0.46086431609478318</c:v>
                </c:pt>
                <c:pt idx="11">
                  <c:v>0.44860381396814836</c:v>
                </c:pt>
                <c:pt idx="12">
                  <c:v>0.4379474896898583</c:v>
                </c:pt>
                <c:pt idx="13">
                  <c:v>0.42859983681416525</c:v>
                </c:pt>
                <c:pt idx="14">
                  <c:v>0.42033373055218876</c:v>
                </c:pt>
                <c:pt idx="15">
                  <c:v>0.41297172966261592</c:v>
                </c:pt>
                <c:pt idx="16">
                  <c:v>0.40637319553196177</c:v>
                </c:pt>
                <c:pt idx="17">
                  <c:v>0.40042522110432982</c:v>
                </c:pt>
                <c:pt idx="18">
                  <c:v>0.39503611675714656</c:v>
                </c:pt>
                <c:pt idx="19">
                  <c:v>0.3901306499795823</c:v>
                </c:pt>
                <c:pt idx="20">
                  <c:v>0.38564651163690084</c:v>
                </c:pt>
                <c:pt idx="21">
                  <c:v>0.38153165527538135</c:v>
                </c:pt>
                <c:pt idx="22">
                  <c:v>0.37774226777861486</c:v>
                </c:pt>
                <c:pt idx="23">
                  <c:v>0.37424120324355886</c:v>
                </c:pt>
                <c:pt idx="24">
                  <c:v>0.37099676123986824</c:v>
                </c:pt>
                <c:pt idx="25">
                  <c:v>0.36798172422633751</c:v>
                </c:pt>
                <c:pt idx="26">
                  <c:v>0.36517259217958453</c:v>
                </c:pt>
                <c:pt idx="27">
                  <c:v>0.36254896885290017</c:v>
                </c:pt>
                <c:pt idx="28">
                  <c:v>0.3600930657388805</c:v>
                </c:pt>
                <c:pt idx="29">
                  <c:v>0.35778929821599481</c:v>
                </c:pt>
                <c:pt idx="30">
                  <c:v>0.35562395449276751</c:v>
                </c:pt>
                <c:pt idx="31">
                  <c:v>0.35358492248672846</c:v>
                </c:pt>
              </c:numCache>
            </c:numRef>
          </c:yVal>
        </c:ser>
        <c:ser>
          <c:idx val="6"/>
          <c:order val="6"/>
          <c:tx>
            <c:strRef>
              <c:f>Sheet1!$J$11</c:f>
              <c:strCache>
                <c:ptCount val="1"/>
                <c:pt idx="0">
                  <c:v>/|).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Sheet1!$J$12:$J$43</c:f>
              <c:numCache>
                <c:formatCode>General</c:formatCode>
                <c:ptCount val="32"/>
                <c:pt idx="0">
                  <c:v>-0.15097107691912601</c:v>
                </c:pt>
                <c:pt idx="1">
                  <c:v>1.758884102867005E-2</c:v>
                </c:pt>
                <c:pt idx="2">
                  <c:v>0.12236933056378653</c:v>
                </c:pt>
                <c:pt idx="3">
                  <c:v>0.19381057342863867</c:v>
                </c:pt>
                <c:pt idx="4">
                  <c:v>0.2456404947227471</c:v>
                </c:pt>
                <c:pt idx="5">
                  <c:v>0.2849597453596569</c:v>
                </c:pt>
                <c:pt idx="6">
                  <c:v>0.31581023432092464</c:v>
                </c:pt>
                <c:pt idx="7">
                  <c:v>0.34066201709527921</c:v>
                </c:pt>
                <c:pt idx="8">
                  <c:v>0.36110968646658359</c:v>
                </c:pt>
                <c:pt idx="9">
                  <c:v>0.37822866547511746</c:v>
                </c:pt>
                <c:pt idx="10">
                  <c:v>0.39277059388021612</c:v>
                </c:pt>
                <c:pt idx="11">
                  <c:v>0.40527665230860099</c:v>
                </c:pt>
                <c:pt idx="12">
                  <c:v>0.41614640402672992</c:v>
                </c:pt>
                <c:pt idx="13">
                  <c:v>0.42568127395491318</c:v>
                </c:pt>
                <c:pt idx="14">
                  <c:v>0.43411293579223226</c:v>
                </c:pt>
                <c:pt idx="15">
                  <c:v>0.44162238461609454</c:v>
                </c:pt>
                <c:pt idx="16">
                  <c:v>0.4483530757841489</c:v>
                </c:pt>
                <c:pt idx="17">
                  <c:v>0.45442017768211335</c:v>
                </c:pt>
                <c:pt idx="18">
                  <c:v>0.45991721631449728</c:v>
                </c:pt>
                <c:pt idx="19">
                  <c:v>0.46492093096705189</c:v>
                </c:pt>
                <c:pt idx="20">
                  <c:v>0.46949487871693307</c:v>
                </c:pt>
                <c:pt idx="21">
                  <c:v>0.47369214841682411</c:v>
                </c:pt>
                <c:pt idx="22">
                  <c:v>0.47755743068282541</c:v>
                </c:pt>
                <c:pt idx="23">
                  <c:v>0.4811286153851092</c:v>
                </c:pt>
                <c:pt idx="24">
                  <c:v>0.48443803785790623</c:v>
                </c:pt>
                <c:pt idx="25">
                  <c:v>0.48751346076191965</c:v>
                </c:pt>
                <c:pt idx="26">
                  <c:v>0.4903788547846834</c:v>
                </c:pt>
                <c:pt idx="27">
                  <c:v>0.49305502467386836</c:v>
                </c:pt>
                <c:pt idx="28">
                  <c:v>0.49556011520940685</c:v>
                </c:pt>
                <c:pt idx="29">
                  <c:v>0.49791002314539867</c:v>
                </c:pt>
                <c:pt idx="30">
                  <c:v>0.50011873489639525</c:v>
                </c:pt>
                <c:pt idx="31">
                  <c:v>0.50219860512858372</c:v>
                </c:pt>
              </c:numCache>
            </c:numRef>
          </c:yVal>
        </c:ser>
        <c:ser>
          <c:idx val="7"/>
          <c:order val="7"/>
          <c:tx>
            <c:strRef>
              <c:f>Sheet1!$K$11</c:f>
              <c:strCache>
                <c:ptCount val="1"/>
                <c:pt idx="0">
                  <c:v>(|\'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Sheet1!$K$12:$K$43</c:f>
              <c:numCache>
                <c:formatCode>General</c:formatCode>
                <c:ptCount val="32"/>
                <c:pt idx="0">
                  <c:v>1.1509713402978996</c:v>
                </c:pt>
                <c:pt idx="1">
                  <c:v>0.98241136089505643</c:v>
                </c:pt>
                <c:pt idx="2">
                  <c:v>0.87763083315815382</c:v>
                </c:pt>
                <c:pt idx="3">
                  <c:v>0.80618956424662935</c:v>
                </c:pt>
                <c:pt idx="4">
                  <c:v>0.7543596240559155</c:v>
                </c:pt>
                <c:pt idx="5">
                  <c:v>0.71504035908364982</c:v>
                </c:pt>
                <c:pt idx="6">
                  <c:v>0.68418985887464145</c:v>
                </c:pt>
                <c:pt idx="7">
                  <c:v>0.65933806703960685</c:v>
                </c:pt>
                <c:pt idx="8">
                  <c:v>0.63889039021331251</c:v>
                </c:pt>
                <c:pt idx="9">
                  <c:v>0.62177140496339178</c:v>
                </c:pt>
                <c:pt idx="10">
                  <c:v>0.60722947125646975</c:v>
                </c:pt>
                <c:pt idx="11">
                  <c:v>0.59472340826851688</c:v>
                </c:pt>
                <c:pt idx="12">
                  <c:v>0.58385365258739896</c:v>
                </c:pt>
                <c:pt idx="13">
                  <c:v>0.57431877918290963</c:v>
                </c:pt>
                <c:pt idx="14">
                  <c:v>0.56588711427150162</c:v>
                </c:pt>
                <c:pt idx="15">
                  <c:v>0.55837766270977884</c:v>
                </c:pt>
                <c:pt idx="16">
                  <c:v>0.55164696908779032</c:v>
                </c:pt>
                <c:pt idx="17">
                  <c:v>0.54557986497782884</c:v>
                </c:pt>
                <c:pt idx="18">
                  <c:v>0.54008282434128652</c:v>
                </c:pt>
                <c:pt idx="19">
                  <c:v>0.53507910786443391</c:v>
                </c:pt>
                <c:pt idx="20">
                  <c:v>0.5305051584469429</c:v>
                </c:pt>
                <c:pt idx="21">
                  <c:v>0.52630788721677468</c:v>
                </c:pt>
                <c:pt idx="22">
                  <c:v>0.52244260354153493</c:v>
                </c:pt>
                <c:pt idx="23">
                  <c:v>0.51887141753723742</c:v>
                </c:pt>
                <c:pt idx="24">
                  <c:v>0.51556199385786228</c:v>
                </c:pt>
                <c:pt idx="25">
                  <c:v>0.51248656983258434</c:v>
                </c:pt>
                <c:pt idx="26">
                  <c:v>0.50962117476513025</c:v>
                </c:pt>
                <c:pt idx="27">
                  <c:v>0.50694500390024388</c:v>
                </c:pt>
                <c:pt idx="28">
                  <c:v>0.50443991245137754</c:v>
                </c:pt>
                <c:pt idx="29">
                  <c:v>0.50209000365863576</c:v>
                </c:pt>
                <c:pt idx="30">
                  <c:v>0.49988129110236779</c:v>
                </c:pt>
                <c:pt idx="31">
                  <c:v>0.49780142011188205</c:v>
                </c:pt>
              </c:numCache>
            </c:numRef>
          </c:yVal>
        </c:ser>
        <c:ser>
          <c:idx val="8"/>
          <c:order val="8"/>
          <c:tx>
            <c:strRef>
              <c:f>Sheet1!$L$11</c:f>
              <c:strCache>
                <c:ptCount val="1"/>
                <c:pt idx="0">
                  <c:v>(/|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Sheet1!$L$12:$L$43</c:f>
              <c:numCache>
                <c:formatCode>General</c:formatCode>
                <c:ptCount val="32"/>
                <c:pt idx="0">
                  <c:v>4.6238340695739479</c:v>
                </c:pt>
                <c:pt idx="1">
                  <c:v>3.4116061200066934</c:v>
                </c:pt>
                <c:pt idx="2">
                  <c:v>2.6580590162216433</c:v>
                </c:pt>
                <c:pt idx="3">
                  <c:v>2.1442769000045634</c:v>
                </c:pt>
                <c:pt idx="4">
                  <c:v>1.7715330117686432</c:v>
                </c:pt>
                <c:pt idx="5">
                  <c:v>1.4887617862103586</c:v>
                </c:pt>
                <c:pt idx="6">
                  <c:v>1.2668951323107815</c:v>
                </c:pt>
                <c:pt idx="7">
                  <c:v>1.0881692166694554</c:v>
                </c:pt>
                <c:pt idx="8">
                  <c:v>0.94111624810380756</c:v>
                </c:pt>
                <c:pt idx="9">
                  <c:v>0.81800213488605578</c:v>
                </c:pt>
                <c:pt idx="10">
                  <c:v>0.71342132903441713</c:v>
                </c:pt>
                <c:pt idx="11">
                  <c:v>0.62348183600200802</c:v>
                </c:pt>
                <c:pt idx="12">
                  <c:v>0.54531012710468041</c:v>
                </c:pt>
                <c:pt idx="13">
                  <c:v>0.47673845263334036</c:v>
                </c:pt>
                <c:pt idx="14">
                  <c:v>0.41610069091075041</c:v>
                </c:pt>
                <c:pt idx="15">
                  <c:v>0.36209518437656874</c:v>
                </c:pt>
                <c:pt idx="16">
                  <c:v>0.31369024889037628</c:v>
                </c:pt>
                <c:pt idx="17">
                  <c:v>0.27005763098732954</c:v>
                </c:pt>
                <c:pt idx="18">
                  <c:v>0.23052472214899863</c:v>
                </c:pt>
                <c:pt idx="19">
                  <c:v>0.19453963846282563</c:v>
                </c:pt>
                <c:pt idx="20">
                  <c:v>0.16164529816074108</c:v>
                </c:pt>
                <c:pt idx="21">
                  <c:v>0.13145990353059292</c:v>
                </c:pt>
                <c:pt idx="22">
                  <c:v>0.10366205423842259</c:v>
                </c:pt>
                <c:pt idx="23">
                  <c:v>7.7979258696743464E-2</c:v>
                </c:pt>
                <c:pt idx="24">
                  <c:v>5.4178971728799992E-2</c:v>
                </c:pt>
                <c:pt idx="25">
                  <c:v>3.2061533334347463E-2</c:v>
                </c:pt>
                <c:pt idx="26">
                  <c:v>1.1454554147320967E-2</c:v>
                </c:pt>
                <c:pt idx="27">
                  <c:v>-7.7915867915056697E-3</c:v>
                </c:pt>
                <c:pt idx="28">
                  <c:v>-2.5807380821000921E-2</c:v>
                </c:pt>
                <c:pt idx="29">
                  <c:v>-4.2707152211500891E-2</c:v>
                </c:pt>
                <c:pt idx="30">
                  <c:v>-5.8591486694417175E-2</c:v>
                </c:pt>
                <c:pt idx="31">
                  <c:v>-7.354923499916334E-2</c:v>
                </c:pt>
              </c:numCache>
            </c:numRef>
          </c:yVal>
        </c:ser>
        <c:ser>
          <c:idx val="9"/>
          <c:order val="9"/>
          <c:tx>
            <c:strRef>
              <c:f>Sheet1!$M$11</c:f>
              <c:strCache>
                <c:ptCount val="1"/>
                <c:pt idx="0">
                  <c:v>~|)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0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Sheet1!$M$12:$M$43</c:f>
              <c:numCache>
                <c:formatCode>General</c:formatCode>
                <c:ptCount val="32"/>
                <c:pt idx="0">
                  <c:v>2.1152961770809724</c:v>
                </c:pt>
                <c:pt idx="1">
                  <c:v>1.5883937357620788</c:v>
                </c:pt>
                <c:pt idx="2">
                  <c:v>1.2608597857530368</c:v>
                </c:pt>
                <c:pt idx="3">
                  <c:v>1.0375411834741446</c:v>
                </c:pt>
                <c:pt idx="4">
                  <c:v>0.87552572691886987</c:v>
                </c:pt>
                <c:pt idx="5">
                  <c:v>0.75261744953210974</c:v>
                </c:pt>
                <c:pt idx="6">
                  <c:v>0.65618172419788245</c:v>
                </c:pt>
                <c:pt idx="7">
                  <c:v>0.57849738990086619</c:v>
                </c:pt>
                <c:pt idx="8">
                  <c:v>0.51457989965648565</c:v>
                </c:pt>
                <c:pt idx="9">
                  <c:v>0.46106758224258559</c:v>
                </c:pt>
                <c:pt idx="10">
                  <c:v>0.41561088250389638</c:v>
                </c:pt>
                <c:pt idx="11">
                  <c:v>0.37651812072862362</c:v>
                </c:pt>
                <c:pt idx="12">
                  <c:v>0.34254029974637723</c:v>
                </c:pt>
                <c:pt idx="13">
                  <c:v>0.31273519362159968</c:v>
                </c:pt>
                <c:pt idx="14">
                  <c:v>0.28637861217241622</c:v>
                </c:pt>
                <c:pt idx="15">
                  <c:v>0.26290478181923721</c:v>
                </c:pt>
                <c:pt idx="16">
                  <c:v>0.24186527461379528</c:v>
                </c:pt>
                <c:pt idx="17">
                  <c:v>0.22290008502015748</c:v>
                </c:pt>
                <c:pt idx="18">
                  <c:v>0.20571685954941182</c:v>
                </c:pt>
                <c:pt idx="19">
                  <c:v>0.19007571841578438</c:v>
                </c:pt>
                <c:pt idx="20">
                  <c:v>0.17577798817706972</c:v>
                </c:pt>
                <c:pt idx="21">
                  <c:v>0.16265771807566096</c:v>
                </c:pt>
                <c:pt idx="22">
                  <c:v>0.15057520945119979</c:v>
                </c:pt>
                <c:pt idx="23">
                  <c:v>0.13941202213512155</c:v>
                </c:pt>
                <c:pt idx="24">
                  <c:v>0.12906707891550975</c:v>
                </c:pt>
                <c:pt idx="25">
                  <c:v>0.11945359632758769</c:v>
                </c:pt>
                <c:pt idx="26">
                  <c:v>0.11049664425786518</c:v>
                </c:pt>
                <c:pt idx="27">
                  <c:v>0.10213118902293568</c:v>
                </c:pt>
                <c:pt idx="28">
                  <c:v>9.4300511748229968E-2</c:v>
                </c:pt>
                <c:pt idx="29">
                  <c:v>8.6954920676382136E-2</c:v>
                </c:pt>
                <c:pt idx="30">
                  <c:v>8.0050695591683957E-2</c:v>
                </c:pt>
                <c:pt idx="31">
                  <c:v>7.3549216970259845E-2</c:v>
                </c:pt>
              </c:numCache>
            </c:numRef>
          </c:yVal>
        </c:ser>
        <c:ser>
          <c:idx val="10"/>
          <c:order val="10"/>
          <c:tx>
            <c:strRef>
              <c:f>Sheet1!$N$11</c:f>
              <c:strCache>
                <c:ptCount val="1"/>
                <c:pt idx="0">
                  <c:v>/|)'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1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Sheet1!$N$12:$N$43</c:f>
              <c:numCache>
                <c:formatCode>General</c:formatCode>
                <c:ptCount val="32"/>
                <c:pt idx="0">
                  <c:v>4.9539624898942405</c:v>
                </c:pt>
                <c:pt idx="1">
                  <c:v>3.6313712422522513</c:v>
                </c:pt>
                <c:pt idx="2">
                  <c:v>2.8092199261504742</c:v>
                </c:pt>
                <c:pt idx="3">
                  <c:v>2.2486622106265348</c:v>
                </c:pt>
                <c:pt idx="4">
                  <c:v>1.8419830836777948</c:v>
                </c:pt>
                <c:pt idx="5">
                  <c:v>1.5334678839235782</c:v>
                </c:pt>
                <c:pt idx="6">
                  <c:v>1.2914021118087313</c:v>
                </c:pt>
                <c:pt idx="7">
                  <c:v>1.0964046842717714</c:v>
                </c:pt>
                <c:pt idx="8">
                  <c:v>0.93596376288060179</c:v>
                </c:pt>
                <c:pt idx="9">
                  <c:v>0.8016411310182272</c:v>
                </c:pt>
                <c:pt idx="10">
                  <c:v>0.6875391104039521</c:v>
                </c:pt>
                <c:pt idx="11">
                  <c:v>0.58941137267567545</c:v>
                </c:pt>
                <c:pt idx="12">
                  <c:v>0.50412277820156581</c:v>
                </c:pt>
                <c:pt idx="13">
                  <c:v>0.42930822164532928</c:v>
                </c:pt>
                <c:pt idx="14">
                  <c:v>0.36314989477328546</c:v>
                </c:pt>
                <c:pt idx="15">
                  <c:v>0.30422763490287141</c:v>
                </c:pt>
                <c:pt idx="16">
                  <c:v>0.25141583161161141</c:v>
                </c:pt>
                <c:pt idx="17">
                  <c:v>0.20381082582794044</c:v>
                </c:pt>
                <c:pt idx="18">
                  <c:v>0.16067877360783583</c:v>
                </c:pt>
                <c:pt idx="19">
                  <c:v>0.12141754658697142</c:v>
                </c:pt>
                <c:pt idx="20">
                  <c:v>8.5528449494279388E-2</c:v>
                </c:pt>
                <c:pt idx="21">
                  <c:v>5.2594925103338477E-2</c:v>
                </c:pt>
                <c:pt idx="22">
                  <c:v>2.2266312246144299E-2</c:v>
                </c:pt>
                <c:pt idx="23">
                  <c:v>-5.7546887632198866E-3</c:v>
                </c:pt>
                <c:pt idx="24">
                  <c:v>-3.1721794410641144E-2</c:v>
                </c:pt>
                <c:pt idx="25">
                  <c:v>-5.5852842082992217E-2</c:v>
                </c:pt>
                <c:pt idx="26">
                  <c:v>-7.8335915767963213E-2</c:v>
                </c:pt>
                <c:pt idx="27">
                  <c:v>-9.9334258171851222E-2</c:v>
                </c:pt>
                <c:pt idx="28">
                  <c:v>-0.11899024078736282</c:v>
                </c:pt>
                <c:pt idx="29">
                  <c:v>-0.13742859616120556</c:v>
                </c:pt>
                <c:pt idx="30">
                  <c:v>-0.15475906752116936</c:v>
                </c:pt>
                <c:pt idx="31">
                  <c:v>-0.17107859471846859</c:v>
                </c:pt>
              </c:numCache>
            </c:numRef>
          </c:yVal>
        </c:ser>
        <c:ser>
          <c:idx val="11"/>
          <c:order val="11"/>
          <c:tx>
            <c:strRef>
              <c:f>Sheet1!$O$11</c:f>
              <c:strCache>
                <c:ptCount val="1"/>
                <c:pt idx="0">
                  <c:v>(|(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2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Sheet1!$O$12:$O$43</c:f>
              <c:numCache>
                <c:formatCode>General</c:formatCode>
                <c:ptCount val="32"/>
                <c:pt idx="0">
                  <c:v>0.56503361873273195</c:v>
                </c:pt>
                <c:pt idx="1">
                  <c:v>0.49985910769509445</c:v>
                </c:pt>
                <c:pt idx="2">
                  <c:v>0.45934522245548198</c:v>
                </c:pt>
                <c:pt idx="3">
                  <c:v>0.43172211888301892</c:v>
                </c:pt>
                <c:pt idx="4">
                  <c:v>0.41168182805593789</c:v>
                </c:pt>
                <c:pt idx="5">
                  <c:v>0.39647884880780748</c:v>
                </c:pt>
                <c:pt idx="6">
                  <c:v>0.38455035739773591</c:v>
                </c:pt>
                <c:pt idx="7">
                  <c:v>0.37494129487295602</c:v>
                </c:pt>
                <c:pt idx="8">
                  <c:v>0.36703510418801055</c:v>
                </c:pt>
                <c:pt idx="9">
                  <c:v>0.36041596780061436</c:v>
                </c:pt>
                <c:pt idx="10">
                  <c:v>0.35479326054680466</c:v>
                </c:pt>
                <c:pt idx="11">
                  <c:v>0.34995773230852834</c:v>
                </c:pt>
                <c:pt idx="12">
                  <c:v>0.34575489000797038</c:v>
                </c:pt>
                <c:pt idx="13">
                  <c:v>0.34206818623555119</c:v>
                </c:pt>
                <c:pt idx="14">
                  <c:v>0.3388080432301887</c:v>
                </c:pt>
                <c:pt idx="15">
                  <c:v>0.33590447836603776</c:v>
                </c:pt>
                <c:pt idx="16">
                  <c:v>0.33330202393224323</c:v>
                </c:pt>
                <c:pt idx="17">
                  <c:v>0.33095614951304814</c:v>
                </c:pt>
                <c:pt idx="18">
                  <c:v>0.32883069282451566</c:v>
                </c:pt>
                <c:pt idx="19">
                  <c:v>0.32689598224905664</c:v>
                </c:pt>
                <c:pt idx="20">
                  <c:v>0.32512744313406644</c:v>
                </c:pt>
                <c:pt idx="21">
                  <c:v>0.32350454841678139</c:v>
                </c:pt>
                <c:pt idx="22">
                  <c:v>0.32201001825340586</c:v>
                </c:pt>
                <c:pt idx="23">
                  <c:v>0.32062920234159148</c:v>
                </c:pt>
                <c:pt idx="24">
                  <c:v>0.3193495980672923</c:v>
                </c:pt>
                <c:pt idx="25">
                  <c:v>0.31816047086289312</c:v>
                </c:pt>
                <c:pt idx="26">
                  <c:v>0.31705255234562357</c:v>
                </c:pt>
                <c:pt idx="27">
                  <c:v>0.31601779825873977</c:v>
                </c:pt>
                <c:pt idx="28">
                  <c:v>0.31504919283494442</c:v>
                </c:pt>
                <c:pt idx="29">
                  <c:v>0.31414058951704793</c:v>
                </c:pt>
                <c:pt idx="30">
                  <c:v>0.31328658038992635</c:v>
                </c:pt>
                <c:pt idx="31">
                  <c:v>0.31248238846188681</c:v>
                </c:pt>
              </c:numCache>
            </c:numRef>
          </c:yVal>
        </c:ser>
        <c:ser>
          <c:idx val="12"/>
          <c:order val="12"/>
          <c:tx>
            <c:strRef>
              <c:f>Sheet1!$P$11</c:f>
              <c:strCache>
                <c:ptCount val="1"/>
                <c:pt idx="0">
                  <c:v>|\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3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Sheet1!$P$12:$P$43</c:f>
              <c:numCache>
                <c:formatCode>General</c:formatCode>
                <c:ptCount val="32"/>
                <c:pt idx="0">
                  <c:v>3.0709414623230233</c:v>
                </c:pt>
                <c:pt idx="1">
                  <c:v>2.2543884544476511</c:v>
                </c:pt>
                <c:pt idx="2">
                  <c:v>1.7468014495521496</c:v>
                </c:pt>
                <c:pt idx="3">
                  <c:v>1.4007194007597621</c:v>
                </c:pt>
                <c:pt idx="4">
                  <c:v>1.1496402673221477</c:v>
                </c:pt>
                <c:pt idx="5">
                  <c:v>0.95916644195568168</c:v>
                </c:pt>
                <c:pt idx="6">
                  <c:v>0.80971774820660825</c:v>
                </c:pt>
                <c:pt idx="7">
                  <c:v>0.68932852268652134</c:v>
                </c:pt>
                <c:pt idx="8">
                  <c:v>0.5902740966256903</c:v>
                </c:pt>
                <c:pt idx="9">
                  <c:v>0.50734480969104112</c:v>
                </c:pt>
                <c:pt idx="10">
                  <c:v>0.43689950143472622</c:v>
                </c:pt>
                <c:pt idx="11">
                  <c:v>0.37631653633429535</c:v>
                </c:pt>
                <c:pt idx="12">
                  <c:v>0.32366031433111714</c:v>
                </c:pt>
                <c:pt idx="13">
                  <c:v>0.27747064590727666</c:v>
                </c:pt>
                <c:pt idx="14">
                  <c:v>0.23662523663991356</c:v>
                </c:pt>
                <c:pt idx="15">
                  <c:v>0.20024729401116828</c:v>
                </c:pt>
                <c:pt idx="16">
                  <c:v>0.16764187876614475</c:v>
                </c:pt>
                <c:pt idx="17">
                  <c:v>0.13825108192556015</c:v>
                </c:pt>
                <c:pt idx="18">
                  <c:v>0.11162183646597007</c:v>
                </c:pt>
                <c:pt idx="19">
                  <c:v>8.7382395086086792E-2</c:v>
                </c:pt>
                <c:pt idx="20">
                  <c:v>6.5224868916745643E-2</c:v>
                </c:pt>
                <c:pt idx="21">
                  <c:v>4.4892080196644354E-2</c:v>
                </c:pt>
                <c:pt idx="22">
                  <c:v>2.6167534652144293E-2</c:v>
                </c:pt>
                <c:pt idx="23">
                  <c:v>8.867682790377935E-3</c:v>
                </c:pt>
                <c:pt idx="24">
                  <c:v>-7.1641171024631415E-3</c:v>
                </c:pt>
                <c:pt idx="25">
                  <c:v>-2.2062355386719495E-2</c:v>
                </c:pt>
                <c:pt idx="26">
                  <c:v>-3.594315300766078E-2</c:v>
                </c:pt>
                <c:pt idx="27">
                  <c:v>-4.890729418193613E-2</c:v>
                </c:pt>
                <c:pt idx="28">
                  <c:v>-6.1042677472924474E-2</c:v>
                </c:pt>
                <c:pt idx="29">
                  <c:v>-7.2426311356506456E-2</c:v>
                </c:pt>
                <c:pt idx="30">
                  <c:v>-8.3125950071117852E-2</c:v>
                </c:pt>
                <c:pt idx="31">
                  <c:v>-9.3201443194043582E-2</c:v>
                </c:pt>
              </c:numCache>
            </c:numRef>
          </c:yVal>
        </c:ser>
        <c:ser>
          <c:idx val="13"/>
          <c:order val="13"/>
          <c:tx>
            <c:strRef>
              <c:f>Sheet1!$Q$11</c:f>
              <c:strCache>
                <c:ptCount val="1"/>
                <c:pt idx="0">
                  <c:v>'|(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4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Sheet1!$Q$12:$Q$43</c:f>
              <c:numCache>
                <c:formatCode>General</c:formatCode>
                <c:ptCount val="32"/>
                <c:pt idx="0">
                  <c:v>-0.7912381308121903</c:v>
                </c:pt>
                <c:pt idx="1">
                  <c:v>-0.53994923362267921</c:v>
                </c:pt>
                <c:pt idx="2">
                  <c:v>-0.38374262185622637</c:v>
                </c:pt>
                <c:pt idx="3">
                  <c:v>-0.27723811383364488</c:v>
                </c:pt>
                <c:pt idx="4">
                  <c:v>-0.19997013742510542</c:v>
                </c:pt>
                <c:pt idx="5">
                  <c:v>-0.1413530518737996</c:v>
                </c:pt>
                <c:pt idx="6">
                  <c:v>-9.5361184748928865E-2</c:v>
                </c:pt>
                <c:pt idx="7">
                  <c:v>-5.8312180676116335E-2</c:v>
                </c:pt>
                <c:pt idx="8">
                  <c:v>-2.7828822894688302E-2</c:v>
                </c:pt>
                <c:pt idx="9">
                  <c:v>-2.3078721939578605E-3</c:v>
                </c:pt>
                <c:pt idx="10">
                  <c:v>1.9371214960426066E-2</c:v>
                </c:pt>
                <c:pt idx="11">
                  <c:v>3.8015229913196238E-2</c:v>
                </c:pt>
                <c:pt idx="12">
                  <c:v>5.4219841040370316E-2</c:v>
                </c:pt>
                <c:pt idx="13">
                  <c:v>6.8434412204558107E-2</c:v>
                </c:pt>
                <c:pt idx="14">
                  <c:v>8.1004322242310939E-2</c:v>
                </c:pt>
                <c:pt idx="15">
                  <c:v>9.2199398369684563E-2</c:v>
                </c:pt>
                <c:pt idx="16">
                  <c:v>0.10223350363940462</c:v>
                </c:pt>
                <c:pt idx="17">
                  <c:v>0.11127833092478609</c:v>
                </c:pt>
                <c:pt idx="18">
                  <c:v>0.11947330866657464</c:v>
                </c:pt>
                <c:pt idx="19">
                  <c:v>0.1269328396879463</c:v>
                </c:pt>
                <c:pt idx="20">
                  <c:v>0.13375167479337191</c:v>
                </c:pt>
                <c:pt idx="21">
                  <c:v>0.14000895877246836</c:v>
                </c:pt>
                <c:pt idx="22">
                  <c:v>0.1457713163351391</c:v>
                </c:pt>
                <c:pt idx="23">
                  <c:v>0.15109523364847621</c:v>
                </c:pt>
                <c:pt idx="24">
                  <c:v>0.15602891618491949</c:v>
                </c:pt>
                <c:pt idx="25">
                  <c:v>0.16061375248141224</c:v>
                </c:pt>
                <c:pt idx="26">
                  <c:v>0.16488547800643719</c:v>
                </c:pt>
                <c:pt idx="27">
                  <c:v>0.16887510844962086</c:v>
                </c:pt>
                <c:pt idx="28">
                  <c:v>0.17260969402429052</c:v>
                </c:pt>
                <c:pt idx="29">
                  <c:v>0.17611293358990984</c:v>
                </c:pt>
                <c:pt idx="30">
                  <c:v>0.17940567807433314</c:v>
                </c:pt>
                <c:pt idx="31">
                  <c:v>0.1825063457971651</c:v>
                </c:pt>
              </c:numCache>
            </c:numRef>
          </c:yVal>
        </c:ser>
        <c:ser>
          <c:idx val="14"/>
          <c:order val="14"/>
          <c:tx>
            <c:strRef>
              <c:f>Sheet1!$R$11</c:f>
              <c:strCache>
                <c:ptCount val="1"/>
                <c:pt idx="0">
                  <c:v>//|'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5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Sheet1!$R$12:$R$43</c:f>
              <c:numCache>
                <c:formatCode>General</c:formatCode>
                <c:ptCount val="32"/>
                <c:pt idx="0">
                  <c:v>1.3240580462687799</c:v>
                </c:pt>
                <c:pt idx="1">
                  <c:v>1.0484445021393978</c:v>
                </c:pt>
                <c:pt idx="2">
                  <c:v>0.87711716389680905</c:v>
                </c:pt>
                <c:pt idx="3">
                  <c:v>0.76030306964049854</c:v>
                </c:pt>
                <c:pt idx="4">
                  <c:v>0.67555558949376349</c:v>
                </c:pt>
                <c:pt idx="5">
                  <c:v>0.6112643976583092</c:v>
                </c:pt>
                <c:pt idx="6">
                  <c:v>0.56082053944895283</c:v>
                </c:pt>
                <c:pt idx="7">
                  <c:v>0.52018520922474909</c:v>
                </c:pt>
                <c:pt idx="8">
                  <c:v>0.48675107676179663</c:v>
                </c:pt>
                <c:pt idx="9">
                  <c:v>0.45875971004862715</c:v>
                </c:pt>
                <c:pt idx="10">
                  <c:v>0.43498209746432187</c:v>
                </c:pt>
                <c:pt idx="11">
                  <c:v>0.41453335064181934</c:v>
                </c:pt>
                <c:pt idx="12">
                  <c:v>0.39676014078674704</c:v>
                </c:pt>
                <c:pt idx="13">
                  <c:v>0.38116960582615733</c:v>
                </c:pt>
                <c:pt idx="14">
                  <c:v>0.36738293441472675</c:v>
                </c:pt>
                <c:pt idx="15">
                  <c:v>0.35510418018892137</c:v>
                </c:pt>
                <c:pt idx="16">
                  <c:v>0.34409877825319951</c:v>
                </c:pt>
                <c:pt idx="17">
                  <c:v>0.33417841594494319</c:v>
                </c:pt>
                <c:pt idx="18">
                  <c:v>0.32519016821598612</c:v>
                </c:pt>
                <c:pt idx="19">
                  <c:v>0.31700855810373035</c:v>
                </c:pt>
                <c:pt idx="20">
                  <c:v>0.30952966297044132</c:v>
                </c:pt>
                <c:pt idx="21">
                  <c:v>0.30266667684812903</c:v>
                </c:pt>
                <c:pt idx="22">
                  <c:v>0.29634652578633863</c:v>
                </c:pt>
                <c:pt idx="23">
                  <c:v>0.29050725578359748</c:v>
                </c:pt>
                <c:pt idx="24">
                  <c:v>0.28509599510042899</c:v>
                </c:pt>
                <c:pt idx="25">
                  <c:v>0.28006734880899969</c:v>
                </c:pt>
                <c:pt idx="26">
                  <c:v>0.27538212226430214</c:v>
                </c:pt>
                <c:pt idx="27">
                  <c:v>0.27100629747255628</c:v>
                </c:pt>
                <c:pt idx="28">
                  <c:v>0.26691020577252023</c:v>
                </c:pt>
                <c:pt idx="29">
                  <c:v>0.26306785426629176</c:v>
                </c:pt>
                <c:pt idx="30">
                  <c:v>0.25945637366601687</c:v>
                </c:pt>
                <c:pt idx="31">
                  <c:v>0.25605556276742475</c:v>
                </c:pt>
              </c:numCache>
            </c:numRef>
          </c:yVal>
        </c:ser>
        <c:ser>
          <c:idx val="15"/>
          <c:order val="15"/>
          <c:tx>
            <c:strRef>
              <c:f>Sheet1!$S$11</c:f>
              <c:strCache>
                <c:ptCount val="1"/>
                <c:pt idx="0">
                  <c:v>~|(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picture"/>
            <c:spPr>
              <a:blipFill>
                <a:blip xmlns:r="http://schemas.openxmlformats.org/officeDocument/2006/relationships" r:embed="rId16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Sheet1!$S$12:$S$43</c:f>
              <c:numCache>
                <c:formatCode>General</c:formatCode>
                <c:ptCount val="32"/>
                <c:pt idx="0">
                  <c:v>-2.1758515727241665</c:v>
                </c:pt>
                <c:pt idx="1">
                  <c:v>-1.5014862057551943</c:v>
                </c:pt>
                <c:pt idx="2">
                  <c:v>-1.0822861127744818</c:v>
                </c:pt>
                <c:pt idx="3">
                  <c:v>-0.7964678675603597</c:v>
                </c:pt>
                <c:pt idx="4">
                  <c:v>-0.58910953279717304</c:v>
                </c:pt>
                <c:pt idx="5">
                  <c:v>-0.43180320987337634</c:v>
                </c:pt>
                <c:pt idx="6">
                  <c:v>-0.30837824881008963</c:v>
                </c:pt>
                <c:pt idx="7">
                  <c:v>-0.20895258573133091</c:v>
                </c:pt>
                <c:pt idx="8">
                  <c:v>-0.12714666041336489</c:v>
                </c:pt>
                <c:pt idx="9">
                  <c:v>-5.8657978751811932E-2</c:v>
                </c:pt>
                <c:pt idx="10">
                  <c:v>-4.7942121135297115E-4</c:v>
                </c:pt>
                <c:pt idx="11">
                  <c:v>4.9554138273441739E-2</c:v>
                </c:pt>
                <c:pt idx="12">
                  <c:v>9.304125072284275E-2</c:v>
                </c:pt>
                <c:pt idx="13">
                  <c:v>0.13118784059073837</c:v>
                </c:pt>
                <c:pt idx="14">
                  <c:v>0.16492077543259648</c:v>
                </c:pt>
                <c:pt idx="15">
                  <c:v>0.19496417052612636</c:v>
                </c:pt>
                <c:pt idx="16">
                  <c:v>0.2218919542766235</c:v>
                </c:pt>
                <c:pt idx="17">
                  <c:v>0.24616488610805756</c:v>
                </c:pt>
                <c:pt idx="18">
                  <c:v>0.26815713978083339</c:v>
                </c:pt>
                <c:pt idx="19">
                  <c:v>0.28817572966246263</c:v>
                </c:pt>
                <c:pt idx="20">
                  <c:v>0.30647493145609922</c:v>
                </c:pt>
                <c:pt idx="21">
                  <c:v>0.32326714016084807</c:v>
                </c:pt>
                <c:pt idx="22">
                  <c:v>0.33873115156691624</c:v>
                </c:pt>
                <c:pt idx="23">
                  <c:v>0.35301855340947919</c:v>
                </c:pt>
                <c:pt idx="24">
                  <c:v>0.36625871113792763</c:v>
                </c:pt>
                <c:pt idx="25">
                  <c:v>0.37856269609769783</c:v>
                </c:pt>
                <c:pt idx="26">
                  <c:v>0.39002640891387402</c:v>
                </c:pt>
                <c:pt idx="27">
                  <c:v>0.40073308409124608</c:v>
                </c:pt>
                <c:pt idx="28">
                  <c:v>0.41075531428011036</c:v>
                </c:pt>
                <c:pt idx="29">
                  <c:v>0.42015669835108044</c:v>
                </c:pt>
                <c:pt idx="30">
                  <c:v>0.42899319239203509</c:v>
                </c:pt>
                <c:pt idx="31">
                  <c:v>0.43731422428060074</c:v>
                </c:pt>
              </c:numCache>
            </c:numRef>
          </c:yVal>
        </c:ser>
        <c:ser>
          <c:idx val="16"/>
          <c:order val="16"/>
          <c:tx>
            <c:strRef>
              <c:f>Sheet1!$T$11</c:f>
              <c:strCache>
                <c:ptCount val="1"/>
                <c:pt idx="0">
                  <c:v>~|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7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Sheet1!$T$12:$T$43</c:f>
              <c:numCache>
                <c:formatCode>General</c:formatCode>
                <c:ptCount val="32"/>
                <c:pt idx="0">
                  <c:v>-3.5632784105519799</c:v>
                </c:pt>
                <c:pt idx="1">
                  <c:v>-2.4985134480898514</c:v>
                </c:pt>
                <c:pt idx="2">
                  <c:v>-1.8366325254782578</c:v>
                </c:pt>
                <c:pt idx="3">
                  <c:v>-1.3853500782430805</c:v>
                </c:pt>
                <c:pt idx="4">
                  <c:v>-1.0579490871116772</c:v>
                </c:pt>
                <c:pt idx="5">
                  <c:v>-0.80957592142578516</c:v>
                </c:pt>
                <c:pt idx="6">
                  <c:v>-0.61469851450300828</c:v>
                </c:pt>
                <c:pt idx="7">
                  <c:v>-0.45771393670410476</c:v>
                </c:pt>
                <c:pt idx="8">
                  <c:v>-0.32854941066703219</c:v>
                </c:pt>
                <c:pt idx="9">
                  <c:v>-0.22041166793832023</c:v>
                </c:pt>
                <c:pt idx="10">
                  <c:v>-0.12855272519027461</c:v>
                </c:pt>
                <c:pt idx="11">
                  <c:v>-4.9554034426955391E-2</c:v>
                </c:pt>
                <c:pt idx="12">
                  <c:v>1.9108379040228603E-2</c:v>
                </c:pt>
                <c:pt idx="13">
                  <c:v>7.9338566292144391E-2</c:v>
                </c:pt>
                <c:pt idx="14">
                  <c:v>0.13259997154797074</c:v>
                </c:pt>
                <c:pt idx="15">
                  <c:v>0.18003591060394109</c:v>
                </c:pt>
                <c:pt idx="16">
                  <c:v>0.22255256709114413</c:v>
                </c:pt>
                <c:pt idx="17">
                  <c:v>0.2608774405443976</c:v>
                </c:pt>
                <c:pt idx="18">
                  <c:v>0.29560131917653998</c:v>
                </c:pt>
                <c:pt idx="19">
                  <c:v>0.32720895229041319</c:v>
                </c:pt>
                <c:pt idx="20">
                  <c:v>0.35610181936996599</c:v>
                </c:pt>
                <c:pt idx="21">
                  <c:v>0.3826152738664968</c:v>
                </c:pt>
                <c:pt idx="22">
                  <c:v>0.40703161896782181</c:v>
                </c:pt>
                <c:pt idx="23">
                  <c:v>0.42959019868100251</c:v>
                </c:pt>
                <c:pt idx="24">
                  <c:v>0.45049526993353117</c:v>
                </c:pt>
                <c:pt idx="25">
                  <c:v>0.46992220483487102</c:v>
                </c:pt>
                <c:pt idx="26">
                  <c:v>0.48802242223075348</c:v>
                </c:pt>
                <c:pt idx="27">
                  <c:v>0.5049273422514361</c:v>
                </c:pt>
                <c:pt idx="28">
                  <c:v>0.52075158245344499</c:v>
                </c:pt>
                <c:pt idx="29">
                  <c:v>0.53559555998807284</c:v>
                </c:pt>
                <c:pt idx="30">
                  <c:v>0.54954762470946117</c:v>
                </c:pt>
                <c:pt idx="31">
                  <c:v>0.56268581898876857</c:v>
                </c:pt>
              </c:numCache>
            </c:numRef>
          </c:yVal>
        </c:ser>
        <c:ser>
          <c:idx val="17"/>
          <c:order val="17"/>
          <c:tx>
            <c:strRef>
              <c:f>Sheet1!$U$11</c:f>
              <c:strCache>
                <c:ptCount val="1"/>
                <c:pt idx="0">
                  <c:v>)|(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8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Sheet1!$U$12:$U$43</c:f>
              <c:numCache>
                <c:formatCode>General</c:formatCode>
                <c:ptCount val="32"/>
                <c:pt idx="0">
                  <c:v>2.6742591583834288</c:v>
                </c:pt>
                <c:pt idx="1">
                  <c:v>1.9169320214272954</c:v>
                </c:pt>
                <c:pt idx="2">
                  <c:v>1.4461610984545636</c:v>
                </c:pt>
                <c:pt idx="3">
                  <c:v>1.1251809237004287</c:v>
                </c:pt>
                <c:pt idx="4">
                  <c:v>0.89231295378076192</c:v>
                </c:pt>
                <c:pt idx="5">
                  <c:v>0.71565449384170443</c:v>
                </c:pt>
                <c:pt idx="6">
                  <c:v>0.57704554835105937</c:v>
                </c:pt>
                <c:pt idx="7">
                  <c:v>0.46538834226137304</c:v>
                </c:pt>
                <c:pt idx="8">
                  <c:v>0.37351848914960578</c:v>
                </c:pt>
                <c:pt idx="9">
                  <c:v>0.29660419352114953</c:v>
                </c:pt>
                <c:pt idx="10">
                  <c:v>0.23126839400880492</c:v>
                </c:pt>
                <c:pt idx="11">
                  <c:v>0.17507960642818859</c:v>
                </c:pt>
                <c:pt idx="12">
                  <c:v>0.12624262283008281</c:v>
                </c:pt>
                <c:pt idx="13">
                  <c:v>8.3403163533498775E-2</c:v>
                </c:pt>
                <c:pt idx="14">
                  <c:v>4.552033589106496E-2</c:v>
                </c:pt>
                <c:pt idx="15">
                  <c:v>1.1780942522022345E-2</c:v>
                </c:pt>
                <c:pt idx="16">
                  <c:v>-1.8459550793934371E-2</c:v>
                </c:pt>
                <c:pt idx="17">
                  <c:v>-4.571858702240239E-2</c:v>
                </c:pt>
                <c:pt idx="18">
                  <c:v>-7.0416371524705632E-2</c:v>
                </c:pt>
                <c:pt idx="19">
                  <c:v>-9.2897688187058583E-2</c:v>
                </c:pt>
                <c:pt idx="20">
                  <c:v>-0.11344809421583522</c:v>
                </c:pt>
                <c:pt idx="21">
                  <c:v>-0.13230611386577143</c:v>
                </c:pt>
                <c:pt idx="22">
                  <c:v>-0.1496725387411364</c:v>
                </c:pt>
                <c:pt idx="23">
                  <c:v>-0.16571760520207143</c:v>
                </c:pt>
                <c:pt idx="24">
                  <c:v>-0.18058659349309497</c:v>
                </c:pt>
                <c:pt idx="25">
                  <c:v>-0.19440423917768254</c:v>
                </c:pt>
                <c:pt idx="26">
                  <c:v>-0.20727824076673729</c:v>
                </c:pt>
                <c:pt idx="27">
                  <c:v>-0.21930207243953367</c:v>
                </c:pt>
                <c:pt idx="28">
                  <c:v>-0.23055725733872667</c:v>
                </c:pt>
                <c:pt idx="29">
                  <c:v>-0.24111521839460681</c:v>
                </c:pt>
                <c:pt idx="30">
                  <c:v>-0.25103879552438257</c:v>
                </c:pt>
                <c:pt idx="31">
                  <c:v>-0.26038349732158811</c:v>
                </c:pt>
              </c:numCache>
            </c:numRef>
          </c:yVal>
        </c:ser>
        <c:ser>
          <c:idx val="18"/>
          <c:order val="18"/>
          <c:tx>
            <c:strRef>
              <c:f>Sheet1!$V$11</c:f>
              <c:strCache>
                <c:ptCount val="1"/>
                <c:pt idx="0">
                  <c:v>(|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9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Sheet1!$V$12:$V$43</c:f>
              <c:numCache>
                <c:formatCode>General</c:formatCode>
                <c:ptCount val="32"/>
                <c:pt idx="0">
                  <c:v>-3.0648708248927319</c:v>
                </c:pt>
                <c:pt idx="1">
                  <c:v>-2.0830676324177611</c:v>
                </c:pt>
                <c:pt idx="2">
                  <c:v>-1.4727575397981847</c:v>
                </c:pt>
                <c:pt idx="3">
                  <c:v>-1.056637022103019</c:v>
                </c:pt>
                <c:pt idx="4">
                  <c:v>-0.75474566612809479</c:v>
                </c:pt>
                <c:pt idx="5">
                  <c:v>-0.52572463745746267</c:v>
                </c:pt>
                <c:pt idx="6">
                  <c:v>-0.34603121496204364</c:v>
                </c:pt>
                <c:pt idx="7">
                  <c:v>-0.20127818017406718</c:v>
                </c:pt>
                <c:pt idx="8">
                  <c:v>-8.2177581930795399E-2</c:v>
                </c:pt>
                <c:pt idx="9">
                  <c:v>1.7534546831013534E-2</c:v>
                </c:pt>
                <c:pt idx="10">
                  <c:v>0.10223624760717381</c:v>
                </c:pt>
                <c:pt idx="11">
                  <c:v>0.17507971027467165</c:v>
                </c:pt>
                <c:pt idx="12">
                  <c:v>0.23839225259315105</c:v>
                </c:pt>
                <c:pt idx="13">
                  <c:v>0.29392957041637863</c:v>
                </c:pt>
                <c:pt idx="14">
                  <c:v>0.34304108287162943</c:v>
                </c:pt>
                <c:pt idx="15">
                  <c:v>0.38678102365208722</c:v>
                </c:pt>
                <c:pt idx="16">
                  <c:v>0.42598497057383083</c:v>
                </c:pt>
                <c:pt idx="17">
                  <c:v>0.46132373963005047</c:v>
                </c:pt>
                <c:pt idx="18">
                  <c:v>0.49334208743266555</c:v>
                </c:pt>
                <c:pt idx="19">
                  <c:v>0.5224869937658152</c:v>
                </c:pt>
                <c:pt idx="20">
                  <c:v>0.54912865661022803</c:v>
                </c:pt>
                <c:pt idx="21">
                  <c:v>0.57357630016157157</c:v>
                </c:pt>
                <c:pt idx="22">
                  <c:v>0.59609023179359977</c:v>
                </c:pt>
                <c:pt idx="23">
                  <c:v>0.61689114688840851</c:v>
                </c:pt>
                <c:pt idx="24">
                  <c:v>0.63616738757836211</c:v>
                </c:pt>
                <c:pt idx="25">
                  <c:v>0.65408066175488466</c:v>
                </c:pt>
                <c:pt idx="26">
                  <c:v>0.67077059037788855</c:v>
                </c:pt>
                <c:pt idx="27">
                  <c:v>0.68635835390314703</c:v>
                </c:pt>
                <c:pt idx="28">
                  <c:v>0.70094963939482724</c:v>
                </c:pt>
                <c:pt idx="29">
                  <c:v>0.71463703994454497</c:v>
                </c:pt>
                <c:pt idx="30">
                  <c:v>0.7275020215771123</c:v>
                </c:pt>
                <c:pt idx="31">
                  <c:v>0.73961654594777981</c:v>
                </c:pt>
              </c:numCache>
            </c:numRef>
          </c:yVal>
        </c:ser>
        <c:ser>
          <c:idx val="19"/>
          <c:order val="19"/>
          <c:tx>
            <c:strRef>
              <c:f>Sheet1!$W$11</c:f>
              <c:strCache>
                <c:ptCount val="1"/>
                <c:pt idx="0">
                  <c:v>.|)'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0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Sheet1!$W$12:$W$43</c:f>
              <c:numCache>
                <c:formatCode>General</c:formatCode>
                <c:ptCount val="32"/>
                <c:pt idx="0">
                  <c:v>-0.55896298130244493</c:v>
                </c:pt>
                <c:pt idx="1">
                  <c:v>-0.32853828566520776</c:v>
                </c:pt>
                <c:pt idx="2">
                  <c:v>-0.18530131270151981</c:v>
                </c:pt>
                <c:pt idx="3">
                  <c:v>-8.7639740226278018E-2</c:v>
                </c:pt>
                <c:pt idx="4">
                  <c:v>-1.6787226861886911E-2</c:v>
                </c:pt>
                <c:pt idx="5">
                  <c:v>3.6962955690409784E-2</c:v>
                </c:pt>
                <c:pt idx="6">
                  <c:v>7.9136175846827195E-2</c:v>
                </c:pt>
                <c:pt idx="7">
                  <c:v>0.11310904763949677</c:v>
                </c:pt>
                <c:pt idx="8">
                  <c:v>0.14106141050688314</c:v>
                </c:pt>
                <c:pt idx="9">
                  <c:v>0.16446338872143915</c:v>
                </c:pt>
                <c:pt idx="10">
                  <c:v>0.18434248849509427</c:v>
                </c:pt>
                <c:pt idx="11">
                  <c:v>0.20143851430043769</c:v>
                </c:pt>
                <c:pt idx="12">
                  <c:v>0.21629767691629689</c:v>
                </c:pt>
                <c:pt idx="13">
                  <c:v>0.22933203008810321</c:v>
                </c:pt>
                <c:pt idx="14">
                  <c:v>0.24085827628135345</c:v>
                </c:pt>
                <c:pt idx="15">
                  <c:v>0.25112383929721693</c:v>
                </c:pt>
                <c:pt idx="16">
                  <c:v>0.26032482540773161</c:v>
                </c:pt>
                <c:pt idx="17">
                  <c:v>0.26861867204256173</c:v>
                </c:pt>
                <c:pt idx="18">
                  <c:v>0.27613323107411925</c:v>
                </c:pt>
                <c:pt idx="19">
                  <c:v>0.28297340660284465</c:v>
                </c:pt>
                <c:pt idx="20">
                  <c:v>0.28922608239290654</c:v>
                </c:pt>
                <c:pt idx="21">
                  <c:v>0.29496383194143394</c:v>
                </c:pt>
                <c:pt idx="22">
                  <c:v>0.30024774819233768</c:v>
                </c:pt>
                <c:pt idx="23">
                  <c:v>0.3051296273371944</c:v>
                </c:pt>
                <c:pt idx="24">
                  <c:v>0.30965367240860614</c:v>
                </c:pt>
                <c:pt idx="25">
                  <c:v>0.31385783550527158</c:v>
                </c:pt>
                <c:pt idx="26">
                  <c:v>0.31777488502460377</c:v>
                </c:pt>
                <c:pt idx="27">
                  <c:v>0.32143326146247059</c:v>
                </c:pt>
                <c:pt idx="28">
                  <c:v>0.32485776908695785</c:v>
                </c:pt>
                <c:pt idx="29">
                  <c:v>0.32807013907099014</c:v>
                </c:pt>
                <c:pt idx="30">
                  <c:v>0.33108949111606767</c:v>
                </c:pt>
                <c:pt idx="31">
                  <c:v>0.33393271429184901</c:v>
                </c:pt>
              </c:numCache>
            </c:numRef>
          </c:yVal>
        </c:ser>
        <c:ser>
          <c:idx val="20"/>
          <c:order val="20"/>
          <c:tx>
            <c:strRef>
              <c:f>Sheet1!$X$11</c:f>
              <c:strCache>
                <c:ptCount val="1"/>
                <c:pt idx="0">
                  <c:v>//|''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1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Sheet1!$X$12:$X$43</c:f>
              <c:numCache>
                <c:formatCode>General</c:formatCode>
                <c:ptCount val="32"/>
                <c:pt idx="0">
                  <c:v>2.468958749136378</c:v>
                </c:pt>
                <c:pt idx="1">
                  <c:v>1.8595350410045566</c:v>
                </c:pt>
                <c:pt idx="2">
                  <c:v>1.4807040873009918</c:v>
                </c:pt>
                <c:pt idx="3">
                  <c:v>1.2224102552303795</c:v>
                </c:pt>
                <c:pt idx="4">
                  <c:v>1.0350206123556216</c:v>
                </c:pt>
                <c:pt idx="5">
                  <c:v>0.89286295224373624</c:v>
                </c:pt>
                <c:pt idx="6">
                  <c:v>0.78132386507902618</c:v>
                </c:pt>
                <c:pt idx="7">
                  <c:v>0.69147293375189856</c:v>
                </c:pt>
                <c:pt idx="8">
                  <c:v>0.61754495228021133</c:v>
                </c:pt>
                <c:pt idx="9">
                  <c:v>0.55565175848996162</c:v>
                </c:pt>
                <c:pt idx="10">
                  <c:v>0.50307581967888926</c:v>
                </c:pt>
                <c:pt idx="11">
                  <c:v>0.45786051230136698</c:v>
                </c:pt>
                <c:pt idx="12">
                  <c:v>0.4185612264498757</c:v>
                </c:pt>
                <c:pt idx="13">
                  <c:v>0.38408816868540963</c:v>
                </c:pt>
                <c:pt idx="14">
                  <c:v>0.35360372917468347</c:v>
                </c:pt>
                <c:pt idx="15">
                  <c:v>0.32645352523544297</c:v>
                </c:pt>
                <c:pt idx="16">
                  <c:v>0.3021188980010126</c:v>
                </c:pt>
                <c:pt idx="17">
                  <c:v>0.28018345936715988</c:v>
                </c:pt>
                <c:pt idx="18">
                  <c:v>0.26030906865863557</c:v>
                </c:pt>
                <c:pt idx="19">
                  <c:v>0.2422182771162609</c:v>
                </c:pt>
                <c:pt idx="20">
                  <c:v>0.22568129589040919</c:v>
                </c:pt>
                <c:pt idx="21">
                  <c:v>0.21050618370668647</c:v>
                </c:pt>
                <c:pt idx="22">
                  <c:v>0.19653136288212825</c:v>
                </c:pt>
                <c:pt idx="23">
                  <c:v>0.18361984364204728</c:v>
                </c:pt>
                <c:pt idx="24">
                  <c:v>0.17165471848239108</c:v>
                </c:pt>
                <c:pt idx="25">
                  <c:v>0.16053561227341767</c:v>
                </c:pt>
                <c:pt idx="26">
                  <c:v>0.15017585965920341</c:v>
                </c:pt>
                <c:pt idx="27">
                  <c:v>0.1405002416515882</c:v>
                </c:pt>
                <c:pt idx="28">
                  <c:v>0.13144315630199407</c:v>
                </c:pt>
                <c:pt idx="29">
                  <c:v>0.12294712933688805</c:v>
                </c:pt>
                <c:pt idx="30">
                  <c:v>0.11496159326238926</c:v>
                </c:pt>
                <c:pt idx="31">
                  <c:v>0.10744188012556959</c:v>
                </c:pt>
              </c:numCache>
            </c:numRef>
          </c:yVal>
        </c:ser>
        <c:ser>
          <c:idx val="21"/>
          <c:order val="21"/>
          <c:tx>
            <c:strRef>
              <c:f>Sheet1!$Y$11</c:f>
              <c:strCache>
                <c:ptCount val="1"/>
                <c:pt idx="0">
                  <c:v>|).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2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Sheet1!$Y$12:$Y$43</c:f>
              <c:numCache>
                <c:formatCode>General</c:formatCode>
                <c:ptCount val="32"/>
                <c:pt idx="0">
                  <c:v>1.1670163319193656</c:v>
                </c:pt>
                <c:pt idx="1">
                  <c:v>0.89471252113818034</c:v>
                </c:pt>
                <c:pt idx="2">
                  <c:v>0.7254425847066327</c:v>
                </c:pt>
                <c:pt idx="3">
                  <c:v>0.61003126441239575</c:v>
                </c:pt>
                <c:pt idx="4">
                  <c:v>0.52630148302245905</c:v>
                </c:pt>
                <c:pt idx="5">
                  <c:v>0.46278233851974848</c:v>
                </c:pt>
                <c:pt idx="6">
                  <c:v>0.41294424052531403</c:v>
                </c:pt>
                <c:pt idx="7">
                  <c:v>0.37279688380757514</c:v>
                </c:pt>
                <c:pt idx="8">
                  <c:v>0.33976424853348619</c:v>
                </c:pt>
                <c:pt idx="9">
                  <c:v>0.3121090190016908</c:v>
                </c:pt>
                <c:pt idx="10">
                  <c:v>0.28861694230263885</c:v>
                </c:pt>
                <c:pt idx="11">
                  <c:v>0.26841375634145409</c:v>
                </c:pt>
                <c:pt idx="12">
                  <c:v>0.25085397788920943</c:v>
                </c:pt>
                <c:pt idx="13">
                  <c:v>0.23545066345741589</c:v>
                </c:pt>
                <c:pt idx="14">
                  <c:v>0.22182955069541663</c:v>
                </c:pt>
                <c:pt idx="15">
                  <c:v>0.20969824714176102</c:v>
                </c:pt>
                <c:pt idx="16">
                  <c:v>0.19882500469737341</c:v>
                </c:pt>
                <c:pt idx="17">
                  <c:v>0.18902377207144655</c:v>
                </c:pt>
                <c:pt idx="18">
                  <c:v>0.18014346063184838</c:v>
                </c:pt>
                <c:pt idx="19">
                  <c:v>0.17206010021888085</c:v>
                </c:pt>
                <c:pt idx="20">
                  <c:v>0.16467101616040131</c:v>
                </c:pt>
                <c:pt idx="21">
                  <c:v>0.1578904449067377</c:v>
                </c:pt>
                <c:pt idx="22">
                  <c:v>0.15164619002342039</c:v>
                </c:pt>
                <c:pt idx="23">
                  <c:v>0.1458770414899207</c:v>
                </c:pt>
                <c:pt idx="24">
                  <c:v>0.14053076248243671</c:v>
                </c:pt>
                <c:pt idx="25">
                  <c:v>0.13556250320275459</c:v>
                </c:pt>
                <c:pt idx="26">
                  <c:v>0.13093353967875809</c:v>
                </c:pt>
                <c:pt idx="27">
                  <c:v>0.1266102624252142</c:v>
                </c:pt>
                <c:pt idx="28">
                  <c:v>0.1225633590600247</c:v>
                </c:pt>
                <c:pt idx="29">
                  <c:v>0.11876714882365226</c:v>
                </c:pt>
                <c:pt idx="30">
                  <c:v>0.11519903705641807</c:v>
                </c:pt>
                <c:pt idx="31">
                  <c:v>0.11183906514227254</c:v>
                </c:pt>
              </c:numCache>
            </c:numRef>
          </c:yVal>
        </c:ser>
        <c:ser>
          <c:idx val="22"/>
          <c:order val="22"/>
          <c:tx>
            <c:strRef>
              <c:f>Sheet1!$Z$11</c:f>
              <c:strCache>
                <c:ptCount val="1"/>
                <c:pt idx="0">
                  <c:v>)/|\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3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Sheet1!$Z$12:$Z$43</c:f>
              <c:numCache>
                <c:formatCode>General</c:formatCode>
                <c:ptCount val="32"/>
                <c:pt idx="0">
                  <c:v>0.20269149513628176</c:v>
                </c:pt>
                <c:pt idx="1">
                  <c:v>0.28873014627114935</c:v>
                </c:pt>
                <c:pt idx="2">
                  <c:v>0.34221363211174272</c:v>
                </c:pt>
                <c:pt idx="3">
                  <c:v>0.37867964518487457</c:v>
                </c:pt>
                <c:pt idx="4">
                  <c:v>0.40513538015949963</c:v>
                </c:pt>
                <c:pt idx="5">
                  <c:v>0.42520524807128413</c:v>
                </c:pt>
                <c:pt idx="6">
                  <c:v>0.44095237520206892</c:v>
                </c:pt>
                <c:pt idx="7">
                  <c:v>0.45363756094631225</c:v>
                </c:pt>
                <c:pt idx="8">
                  <c:v>0.46407473909030988</c:v>
                </c:pt>
                <c:pt idx="9">
                  <c:v>0.47281284172249394</c:v>
                </c:pt>
                <c:pt idx="10">
                  <c:v>0.4802355310552095</c:v>
                </c:pt>
                <c:pt idx="11">
                  <c:v>0.4866190438813448</c:v>
                </c:pt>
                <c:pt idx="12">
                  <c:v>0.49216733073022878</c:v>
                </c:pt>
                <c:pt idx="13">
                  <c:v>0.49703424901872351</c:v>
                </c:pt>
                <c:pt idx="14">
                  <c:v>0.50133805279449983</c:v>
                </c:pt>
                <c:pt idx="15">
                  <c:v>0.50517112803230058</c:v>
                </c:pt>
                <c:pt idx="16">
                  <c:v>0.50860669917136647</c:v>
                </c:pt>
                <c:pt idx="17">
                  <c:v>0.51170355202911599</c:v>
                </c:pt>
                <c:pt idx="18">
                  <c:v>0.51450942542372124</c:v>
                </c:pt>
                <c:pt idx="19">
                  <c:v>0.51706348966752869</c:v>
                </c:pt>
                <c:pt idx="20">
                  <c:v>0.5193981864302728</c:v>
                </c:pt>
                <c:pt idx="21">
                  <c:v>0.52154061404784979</c:v>
                </c:pt>
                <c:pt idx="22">
                  <c:v>0.52351358411375404</c:v>
                </c:pt>
                <c:pt idx="23">
                  <c:v>0.52533643689203513</c:v>
                </c:pt>
                <c:pt idx="24">
                  <c:v>0.52702567742478779</c:v>
                </c:pt>
                <c:pt idx="25">
                  <c:v>0.52859547670774987</c:v>
                </c:pt>
                <c:pt idx="26">
                  <c:v>0.5300580701860218</c:v>
                </c:pt>
                <c:pt idx="27">
                  <c:v>0.53142407730252106</c:v>
                </c:pt>
                <c:pt idx="28">
                  <c:v>0.53270275976317116</c:v>
                </c:pt>
                <c:pt idx="29">
                  <c:v>0.53390223180590479</c:v>
                </c:pt>
                <c:pt idx="30">
                  <c:v>0.53502963256710079</c:v>
                </c:pt>
                <c:pt idx="31">
                  <c:v>0.53609126828389364</c:v>
                </c:pt>
              </c:numCache>
            </c:numRef>
          </c:yVal>
        </c:ser>
        <c:ser>
          <c:idx val="23"/>
          <c:order val="23"/>
          <c:tx>
            <c:strRef>
              <c:f>Sheet1!$AA$11</c:f>
              <c:strCache>
                <c:ptCount val="1"/>
                <c:pt idx="0">
                  <c:v>un1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4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Sheet1!$AA$12:$AA$43</c:f>
              <c:numCache>
                <c:formatCode>General</c:formatCode>
                <c:ptCount val="32"/>
                <c:pt idx="0">
                  <c:v>0</c:v>
                </c:pt>
              </c:numCache>
            </c:numRef>
          </c:yVal>
        </c:ser>
        <c:ser>
          <c:idx val="24"/>
          <c:order val="24"/>
          <c:tx>
            <c:strRef>
              <c:f>Sheet1!$AB$11</c:f>
              <c:strCache>
                <c:ptCount val="1"/>
                <c:pt idx="0">
                  <c:v>)|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5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Sheet1!$AB$12:$AB$43</c:f>
              <c:numCache>
                <c:formatCode>General</c:formatCode>
                <c:ptCount val="32"/>
                <c:pt idx="0">
                  <c:v>-1.542912229197186</c:v>
                </c:pt>
                <c:pt idx="1">
                  <c:v>-1.0828993757178427</c:v>
                </c:pt>
                <c:pt idx="2">
                  <c:v>-0.79694543977122367</c:v>
                </c:pt>
                <c:pt idx="3">
                  <c:v>-0.60197684708034727</c:v>
                </c:pt>
                <c:pt idx="4">
                  <c:v>-0.4605290445399074</c:v>
                </c:pt>
                <c:pt idx="5">
                  <c:v>-0.35322381502647032</c:v>
                </c:pt>
                <c:pt idx="6">
                  <c:v>-0.26903048110054273</c:v>
                </c:pt>
                <c:pt idx="7">
                  <c:v>-0.20120807321576775</c:v>
                </c:pt>
                <c:pt idx="8">
                  <c:v>-0.14540482622196554</c:v>
                </c:pt>
                <c:pt idx="9">
                  <c:v>-9.8685828738782302E-2</c:v>
                </c:pt>
                <c:pt idx="10">
                  <c:v>-5.8999798618658894E-2</c:v>
                </c:pt>
                <c:pt idx="11">
                  <c:v>-2.4869812715352772E-2</c:v>
                </c:pt>
                <c:pt idx="12">
                  <c:v>4.7945675557450745E-3</c:v>
                </c:pt>
                <c:pt idx="13">
                  <c:v>3.081595375846248E-2</c:v>
                </c:pt>
                <c:pt idx="14">
                  <c:v>5.3826601061691924E-2</c:v>
                </c:pt>
                <c:pt idx="15">
                  <c:v>7.4320458816130641E-2</c:v>
                </c:pt>
                <c:pt idx="16">
                  <c:v>9.2689027618257203E-2</c:v>
                </c:pt>
                <c:pt idx="17">
                  <c:v>0.10924661076383607</c:v>
                </c:pt>
                <c:pt idx="18">
                  <c:v>0.12424844784204511</c:v>
                </c:pt>
                <c:pt idx="19">
                  <c:v>0.13790396620810719</c:v>
                </c:pt>
                <c:pt idx="20">
                  <c:v>0.15038661796604125</c:v>
                </c:pt>
                <c:pt idx="21">
                  <c:v>0.16184128663802777</c:v>
                </c:pt>
                <c:pt idx="22">
                  <c:v>0.17238993631900973</c:v>
                </c:pt>
                <c:pt idx="23">
                  <c:v>0.18213597135035176</c:v>
                </c:pt>
                <c:pt idx="24">
                  <c:v>0.19116763732180483</c:v>
                </c:pt>
                <c:pt idx="25">
                  <c:v>0.19956070064881173</c:v>
                </c:pt>
                <c:pt idx="26">
                  <c:v>0.20738057916324254</c:v>
                </c:pt>
                <c:pt idx="27">
                  <c:v>0.21468405060596568</c:v>
                </c:pt>
                <c:pt idx="28">
                  <c:v>0.22152063346330925</c:v>
                </c:pt>
                <c:pt idx="29">
                  <c:v>0.22793371118789699</c:v>
                </c:pt>
                <c:pt idx="30">
                  <c:v>0.23396145377023486</c:v>
                </c:pt>
                <c:pt idx="31">
                  <c:v>0.23963757803526967</c:v>
                </c:pt>
              </c:numCache>
            </c:numRef>
          </c:yVal>
        </c:ser>
        <c:ser>
          <c:idx val="25"/>
          <c:order val="25"/>
          <c:tx>
            <c:strRef>
              <c:f>Sheet1!$AC$11</c:f>
              <c:strCache>
                <c:ptCount val="1"/>
                <c:pt idx="0">
                  <c:v>un2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6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Sheet1!$AC$12:$AC$43</c:f>
              <c:numCache>
                <c:formatCode>General</c:formatCode>
                <c:ptCount val="32"/>
                <c:pt idx="0">
                  <c:v>0</c:v>
                </c:pt>
              </c:numCache>
            </c:numRef>
          </c:yVal>
        </c:ser>
        <c:ser>
          <c:idx val="26"/>
          <c:order val="26"/>
          <c:tx>
            <c:strRef>
              <c:f>Sheet1!$AD$11</c:f>
              <c:strCache>
                <c:ptCount val="1"/>
                <c:pt idx="0">
                  <c:v>(|(..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7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Sheet1!$AD$12:$AD$43</c:f>
              <c:numCache>
                <c:formatCode>General</c:formatCode>
                <c:ptCount val="32"/>
                <c:pt idx="0">
                  <c:v>-1.160945694489081</c:v>
                </c:pt>
                <c:pt idx="1">
                  <c:v>-0.72339169910829548</c:v>
                </c:pt>
                <c:pt idx="2">
                  <c:v>-0.451398674952672</c:v>
                </c:pt>
                <c:pt idx="3">
                  <c:v>-0.26594888575565601</c:v>
                </c:pt>
                <c:pt idx="4">
                  <c:v>-0.13140688182840909</c:v>
                </c:pt>
                <c:pt idx="5">
                  <c:v>-2.9340534021532128E-2</c:v>
                </c:pt>
                <c:pt idx="6">
                  <c:v>5.0742292719248253E-2</c:v>
                </c:pt>
                <c:pt idx="7">
                  <c:v>0.1152534587048769</c:v>
                </c:pt>
                <c:pt idx="8">
                  <c:v>0.16833226616140678</c:v>
                </c:pt>
                <c:pt idx="9">
                  <c:v>0.21277033752036206</c:v>
                </c:pt>
                <c:pt idx="10">
                  <c:v>0.25051880673925953</c:v>
                </c:pt>
                <c:pt idx="11">
                  <c:v>0.28298249026751138</c:v>
                </c:pt>
                <c:pt idx="12">
                  <c:v>0.31119858903505737</c:v>
                </c:pt>
                <c:pt idx="13">
                  <c:v>0.33594955286623807</c:v>
                </c:pt>
                <c:pt idx="14">
                  <c:v>0.35783676881612508</c:v>
                </c:pt>
                <c:pt idx="15">
                  <c:v>0.37733007052149325</c:v>
                </c:pt>
                <c:pt idx="16">
                  <c:v>0.39480184464260099</c:v>
                </c:pt>
                <c:pt idx="17">
                  <c:v>0.41055104948416293</c:v>
                </c:pt>
                <c:pt idx="18">
                  <c:v>0.42482046326678613</c:v>
                </c:pt>
                <c:pt idx="19">
                  <c:v>0.4378092886330201</c:v>
                </c:pt>
                <c:pt idx="20">
                  <c:v>0.44968250936657139</c:v>
                </c:pt>
                <c:pt idx="21">
                  <c:v>0.46057793545147729</c:v>
                </c:pt>
                <c:pt idx="22">
                  <c:v>0.47061157642232282</c:v>
                </c:pt>
                <c:pt idx="23">
                  <c:v>0.4798817881888649</c:v>
                </c:pt>
                <c:pt idx="24">
                  <c:v>0.48847250799346142</c:v>
                </c:pt>
                <c:pt idx="25">
                  <c:v>0.49645580316540977</c:v>
                </c:pt>
                <c:pt idx="26">
                  <c:v>0.50389389769146897</c:v>
                </c:pt>
                <c:pt idx="27">
                  <c:v>0.51084079729599596</c:v>
                </c:pt>
                <c:pt idx="28">
                  <c:v>0.51734360286187731</c:v>
                </c:pt>
                <c:pt idx="29">
                  <c:v>0.5234435797643856</c:v>
                </c:pt>
                <c:pt idx="30">
                  <c:v>0.52917703444957565</c:v>
                </c:pt>
                <c:pt idx="31">
                  <c:v>0.53457603761146311</c:v>
                </c:pt>
              </c:numCache>
            </c:numRef>
          </c:yVal>
        </c:ser>
        <c:ser>
          <c:idx val="27"/>
          <c:order val="27"/>
          <c:tx>
            <c:strRef>
              <c:f>Sheet1!$AE$11</c:f>
              <c:strCache>
                <c:ptCount val="1"/>
                <c:pt idx="0">
                  <c:v>')|( or )~|.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8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Sheet1!$AE$12:$AE$43</c:f>
              <c:numCache>
                <c:formatCode>General</c:formatCode>
                <c:ptCount val="32"/>
                <c:pt idx="0">
                  <c:v>-1.7468834160542313</c:v>
                </c:pt>
                <c:pt idx="1">
                  <c:v>-1.2059439523082438</c:v>
                </c:pt>
                <c:pt idx="2">
                  <c:v>-0.86968428565533284</c:v>
                </c:pt>
                <c:pt idx="3">
                  <c:v>-0.64041633111925722</c:v>
                </c:pt>
                <c:pt idx="4">
                  <c:v>-0.47408467782837876</c:v>
                </c:pt>
                <c:pt idx="5">
                  <c:v>-0.34790204429736754</c:v>
                </c:pt>
                <c:pt idx="6">
                  <c:v>-0.24889720875765103</c:v>
                </c:pt>
                <c:pt idx="7">
                  <c:v>-0.16914331346176825</c:v>
                </c:pt>
                <c:pt idx="8">
                  <c:v>-0.10352301986389006</c:v>
                </c:pt>
                <c:pt idx="9">
                  <c:v>-4.8585099642410638E-2</c:v>
                </c:pt>
                <c:pt idx="10">
                  <c:v>-1.917403970401237E-3</c:v>
                </c:pt>
                <c:pt idx="11">
                  <c:v>3.8216814307526853E-2</c:v>
                </c:pt>
                <c:pt idx="12">
                  <c:v>7.3099826455632566E-2</c:v>
                </c:pt>
                <c:pt idx="13">
                  <c:v>0.1036989599188832</c:v>
                </c:pt>
                <c:pt idx="14">
                  <c:v>0.13075769777481558</c:v>
                </c:pt>
                <c:pt idx="15">
                  <c:v>0.15485688617775534</c:v>
                </c:pt>
                <c:pt idx="16">
                  <c:v>0.17645689948705692</c:v>
                </c:pt>
                <c:pt idx="17">
                  <c:v>0.19592733401938509</c:v>
                </c:pt>
                <c:pt idx="18">
                  <c:v>0.21356833175001802</c:v>
                </c:pt>
                <c:pt idx="19">
                  <c:v>0.22962616301764541</c:v>
                </c:pt>
                <c:pt idx="20">
                  <c:v>0.24430479405369745</c:v>
                </c:pt>
                <c:pt idx="21">
                  <c:v>0.25777459665148639</c:v>
                </c:pt>
                <c:pt idx="22">
                  <c:v>0.27017899113419597</c:v>
                </c:pt>
                <c:pt idx="23">
                  <c:v>0.28163957299322112</c:v>
                </c:pt>
                <c:pt idx="24">
                  <c:v>0.29226011220289361</c:v>
                </c:pt>
                <c:pt idx="25">
                  <c:v>0.30212970419572061</c:v>
                </c:pt>
                <c:pt idx="26">
                  <c:v>0.3113252752719643</c:v>
                </c:pt>
                <c:pt idx="27">
                  <c:v>0.31991359165449385</c:v>
                </c:pt>
                <c:pt idx="28">
                  <c:v>0.32795288324544608</c:v>
                </c:pt>
                <c:pt idx="29">
                  <c:v>0.33549416562279949</c:v>
                </c:pt>
                <c:pt idx="30">
                  <c:v>0.34258232373713599</c:v>
                </c:pt>
                <c:pt idx="31">
                  <c:v>0.34925700596146952</c:v>
                </c:pt>
              </c:numCache>
            </c:numRef>
          </c:yVal>
        </c:ser>
        <c:ser>
          <c:idx val="28"/>
          <c:order val="28"/>
          <c:tx>
            <c:strRef>
              <c:f>Sheet1!$AF$11</c:f>
              <c:strCache>
                <c:ptCount val="1"/>
                <c:pt idx="0">
                  <c:v>|~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9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Sheet1!$AF$12:$AF$43</c:f>
              <c:numCache>
                <c:formatCode>General</c:formatCode>
                <c:ptCount val="32"/>
                <c:pt idx="0">
                  <c:v>4.0988844380909146</c:v>
                </c:pt>
                <c:pt idx="1">
                  <c:v>2.9424780692030348</c:v>
                </c:pt>
                <c:pt idx="2">
                  <c:v>2.2236308669213796</c:v>
                </c:pt>
                <c:pt idx="3">
                  <c:v>1.7335077744566147</c:v>
                </c:pt>
                <c:pt idx="4">
                  <c:v>1.3779282760017852</c:v>
                </c:pt>
                <c:pt idx="5">
                  <c:v>1.1081783116567421</c:v>
                </c:pt>
                <c:pt idx="6">
                  <c:v>0.89652833963216993</c:v>
                </c:pt>
                <c:pt idx="7">
                  <c:v>0.7260325288345979</c:v>
                </c:pt>
                <c:pt idx="8">
                  <c:v>0.58575116552013984</c:v>
                </c:pt>
                <c:pt idx="9">
                  <c:v>0.46830630321036099</c:v>
                </c:pt>
                <c:pt idx="10">
                  <c:v>0.36854131264614026</c:v>
                </c:pt>
                <c:pt idx="11">
                  <c:v>0.28274342076091047</c:v>
                </c:pt>
                <c:pt idx="12">
                  <c:v>0.20817142127187896</c:v>
                </c:pt>
                <c:pt idx="13">
                  <c:v>0.14275738663237761</c:v>
                </c:pt>
                <c:pt idx="14">
                  <c:v>8.4911917984223539E-2</c:v>
                </c:pt>
                <c:pt idx="15">
                  <c:v>3.3393297469461319E-2</c:v>
                </c:pt>
                <c:pt idx="16">
                  <c:v>-1.2782651288214453E-2</c:v>
                </c:pt>
                <c:pt idx="17">
                  <c:v>-5.440604171766867E-2</c:v>
                </c:pt>
                <c:pt idx="18">
                  <c:v>-9.2118509556435912E-2</c:v>
                </c:pt>
                <c:pt idx="19">
                  <c:v>-0.12644652515326252</c:v>
                </c:pt>
                <c:pt idx="20">
                  <c:v>-0.15782612223257025</c:v>
                </c:pt>
                <c:pt idx="21">
                  <c:v>-0.18662151719946443</c:v>
                </c:pt>
                <c:pt idx="22">
                  <c:v>-0.21313931030457037</c:v>
                </c:pt>
                <c:pt idx="23">
                  <c:v>-0.23763944523863562</c:v>
                </c:pt>
                <c:pt idx="24">
                  <c:v>-0.26034375876392124</c:v>
                </c:pt>
                <c:pt idx="25">
                  <c:v>-0.28144271678741895</c:v>
                </c:pt>
                <c:pt idx="26">
                  <c:v>-0.30110077036053151</c:v>
                </c:pt>
                <c:pt idx="27">
                  <c:v>-0.3194606505844762</c:v>
                </c:pt>
                <c:pt idx="28">
                  <c:v>-0.33664683983520072</c:v>
                </c:pt>
                <c:pt idx="29">
                  <c:v>-0.35276839789340247</c:v>
                </c:pt>
                <c:pt idx="30">
                  <c:v>-0.36792127864338608</c:v>
                </c:pt>
                <c:pt idx="31">
                  <c:v>-0.38219024134962065</c:v>
                </c:pt>
              </c:numCache>
            </c:numRef>
          </c:yVal>
        </c:ser>
        <c:ser>
          <c:idx val="29"/>
          <c:order val="29"/>
          <c:tx>
            <c:strRef>
              <c:f>Sheet1!$AG$11</c:f>
              <c:strCache>
                <c:ptCount val="1"/>
                <c:pt idx="0">
                  <c:v>~~|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30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Sheet1!$AG$12:$AG$43</c:f>
              <c:numCache>
                <c:formatCode>General</c:formatCode>
                <c:ptCount val="32"/>
                <c:pt idx="0">
                  <c:v>-0.36234212359645956</c:v>
                </c:pt>
                <c:pt idx="1">
                  <c:v>-0.21112896142395232</c:v>
                </c:pt>
                <c:pt idx="2">
                  <c:v>-0.11713159034374512</c:v>
                </c:pt>
                <c:pt idx="3">
                  <c:v>-5.3042473698149302E-2</c:v>
                </c:pt>
                <c:pt idx="4">
                  <c:v>-6.5464478964425378E-3</c:v>
                </c:pt>
                <c:pt idx="5">
                  <c:v>2.8726399263472941E-2</c:v>
                </c:pt>
                <c:pt idx="6">
                  <c:v>5.6402017804329699E-2</c:v>
                </c:pt>
                <c:pt idx="7">
                  <c:v>7.8696266073353199E-2</c:v>
                </c:pt>
                <c:pt idx="8">
                  <c:v>9.7039634902296584E-2</c:v>
                </c:pt>
                <c:pt idx="9">
                  <c:v>0.1123968739218771</c:v>
                </c:pt>
                <c:pt idx="10">
                  <c:v>0.12544227050840248</c:v>
                </c:pt>
                <c:pt idx="11">
                  <c:v>0.1366613115728143</c:v>
                </c:pt>
                <c:pt idx="12">
                  <c:v>0.14641244072225637</c:v>
                </c:pt>
                <c:pt idx="13">
                  <c:v>0.15496606278317043</c:v>
                </c:pt>
                <c:pt idx="14">
                  <c:v>0.16253000956430935</c:v>
                </c:pt>
                <c:pt idx="15">
                  <c:v>0.16926664966626118</c:v>
                </c:pt>
                <c:pt idx="16">
                  <c:v>0.17530467523912172</c:v>
                </c:pt>
                <c:pt idx="17">
                  <c:v>0.18074740251606641</c:v>
                </c:pt>
                <c:pt idx="18">
                  <c:v>0.18567873259920423</c:v>
                </c:pt>
                <c:pt idx="19">
                  <c:v>0.19016750741847072</c:v>
                </c:pt>
                <c:pt idx="20">
                  <c:v>0.19427074329620508</c:v>
                </c:pt>
                <c:pt idx="21">
                  <c:v>0.19803606563106721</c:v>
                </c:pt>
                <c:pt idx="22">
                  <c:v>0.20150356586034704</c:v>
                </c:pt>
                <c:pt idx="23">
                  <c:v>0.20470723455044254</c:v>
                </c:pt>
                <c:pt idx="24">
                  <c:v>0.20767607935749438</c:v>
                </c:pt>
                <c:pt idx="25">
                  <c:v>0.21043500584485569</c:v>
                </c:pt>
                <c:pt idx="26">
                  <c:v>0.2130055178403972</c:v>
                </c:pt>
                <c:pt idx="27">
                  <c:v>0.21540627904378032</c:v>
                </c:pt>
                <c:pt idx="28">
                  <c:v>0.21765356692822568</c:v>
                </c:pt>
                <c:pt idx="29">
                  <c:v>0.21976164228885586</c:v>
                </c:pt>
                <c:pt idx="30">
                  <c:v>0.22174305217717349</c:v>
                </c:pt>
                <c:pt idx="31">
                  <c:v>0.22360887982200595</c:v>
                </c:pt>
              </c:numCache>
            </c:numRef>
          </c:yVal>
        </c:ser>
        <c:ser>
          <c:idx val="30"/>
          <c:order val="30"/>
          <c:tx>
            <c:strRef>
              <c:f>Sheet1!$AH$11</c:f>
              <c:strCache>
                <c:ptCount val="1"/>
                <c:pt idx="0">
                  <c:v>|(..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31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Sheet1!$AH$12:$AH$43</c:f>
              <c:numCache>
                <c:formatCode>General</c:formatCode>
                <c:ptCount val="32"/>
                <c:pt idx="0">
                  <c:v>1.9039251304036562</c:v>
                </c:pt>
                <c:pt idx="1">
                  <c:v>1.3596759333094697</c:v>
                </c:pt>
                <c:pt idx="2">
                  <c:v>1.0213588648455161</c:v>
                </c:pt>
                <c:pt idx="3">
                  <c:v>0.79068813634736579</c:v>
                </c:pt>
                <c:pt idx="4">
                  <c:v>0.62333878429968814</c:v>
                </c:pt>
                <c:pt idx="5">
                  <c:v>0.49638410343593264</c:v>
                </c:pt>
                <c:pt idx="6">
                  <c:v>0.39677350768129377</c:v>
                </c:pt>
                <c:pt idx="7">
                  <c:v>0.31653163887894575</c:v>
                </c:pt>
                <c:pt idx="8">
                  <c:v>0.25050984809220372</c:v>
                </c:pt>
                <c:pt idx="9">
                  <c:v>0.19523579068934993</c:v>
                </c:pt>
                <c:pt idx="10">
                  <c:v>0.14828255913208704</c:v>
                </c:pt>
                <c:pt idx="11">
                  <c:v>0.10790277999284095</c:v>
                </c:pt>
                <c:pt idx="12">
                  <c:v>7.2806336441907427E-2</c:v>
                </c:pt>
                <c:pt idx="13">
                  <c:v>4.2019982449860487E-2</c:v>
                </c:pt>
                <c:pt idx="14">
                  <c:v>1.4795685944496654E-2</c:v>
                </c:pt>
                <c:pt idx="15">
                  <c:v>-9.4509531305930067E-3</c:v>
                </c:pt>
                <c:pt idx="16">
                  <c:v>-3.1183125931228926E-2</c:v>
                </c:pt>
                <c:pt idx="17">
                  <c:v>-5.0772690145886652E-2</c:v>
                </c:pt>
                <c:pt idx="18">
                  <c:v>-6.852162416587855E-2</c:v>
                </c:pt>
                <c:pt idx="19">
                  <c:v>-8.4677705132794268E-2</c:v>
                </c:pt>
                <c:pt idx="20">
                  <c:v>-9.9446147243655872E-2</c:v>
                </c:pt>
                <c:pt idx="21">
                  <c:v>-0.11299836471009357</c:v>
                </c:pt>
                <c:pt idx="22">
                  <c:v>-0.12547865537127631</c:v>
                </c:pt>
                <c:pt idx="23">
                  <c:v>-0.13700935869954298</c:v>
                </c:pt>
                <c:pt idx="24">
                  <c:v>-0.14769487958490005</c:v>
                </c:pt>
                <c:pt idx="25">
                  <c:v>-0.15762485858947428</c:v>
                </c:pt>
                <c:pt idx="26">
                  <c:v>-0.16687669268641905</c:v>
                </c:pt>
                <c:pt idx="27">
                  <c:v>-0.17551755660715052</c:v>
                </c:pt>
                <c:pt idx="28">
                  <c:v>-0.18360603653294935</c:v>
                </c:pt>
                <c:pt idx="29">
                  <c:v>-0.19119346018015887</c:v>
                </c:pt>
                <c:pt idx="30">
                  <c:v>-0.19832498712753607</c:v>
                </c:pt>
                <c:pt idx="31">
                  <c:v>-0.20504050833631629</c:v>
                </c:pt>
              </c:numCache>
            </c:numRef>
          </c:yVal>
        </c:ser>
        <c:ser>
          <c:idx val="31"/>
          <c:order val="31"/>
          <c:tx>
            <c:strRef>
              <c:f>Sheet1!$AI$11</c:f>
              <c:strCache>
                <c:ptCount val="1"/>
                <c:pt idx="0">
                  <c:v>)~|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32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Sheet1!$AI$12:$AI$43</c:f>
              <c:numCache>
                <c:formatCode>General</c:formatCode>
                <c:ptCount val="32"/>
                <c:pt idx="0">
                  <c:v>-0.60198271318662533</c:v>
                </c:pt>
                <c:pt idx="1">
                  <c:v>-0.39485341344307939</c:v>
                </c:pt>
                <c:pt idx="2">
                  <c:v>-0.26609736225114544</c:v>
                </c:pt>
                <c:pt idx="3">
                  <c:v>-0.17830914552937233</c:v>
                </c:pt>
                <c:pt idx="4">
                  <c:v>-0.1146196549665173</c:v>
                </c:pt>
                <c:pt idx="5">
                  <c:v>-6.6303489711937627E-2</c:v>
                </c:pt>
                <c:pt idx="6">
                  <c:v>-2.8393883127575108E-2</c:v>
                </c:pt>
                <c:pt idx="7">
                  <c:v>2.1444110653835815E-3</c:v>
                </c:pt>
                <c:pt idx="8">
                  <c:v>2.7270855654526808E-2</c:v>
                </c:pt>
                <c:pt idx="9">
                  <c:v>4.8306948798925789E-2</c:v>
                </c:pt>
                <c:pt idx="10">
                  <c:v>6.6176318244167934E-2</c:v>
                </c:pt>
                <c:pt idx="11">
                  <c:v>8.1543975967076174E-2</c:v>
                </c:pt>
                <c:pt idx="12">
                  <c:v>9.4900912118762781E-2</c:v>
                </c:pt>
                <c:pt idx="13">
                  <c:v>0.10661752277813701</c:v>
                </c:pt>
                <c:pt idx="14">
                  <c:v>0.1169784925347737</c:v>
                </c:pt>
                <c:pt idx="15">
                  <c:v>0.12620623122427826</c:v>
                </c:pt>
                <c:pt idx="16">
                  <c:v>0.13447701923487124</c:v>
                </c:pt>
                <c:pt idx="17">
                  <c:v>0.14193237744160295</c:v>
                </c:pt>
                <c:pt idx="18">
                  <c:v>0.14868723219266858</c:v>
                </c:pt>
                <c:pt idx="19">
                  <c:v>0.15483588203017704</c:v>
                </c:pt>
                <c:pt idx="20">
                  <c:v>0.16045642697366636</c:v>
                </c:pt>
                <c:pt idx="21">
                  <c:v>0.16561410351004482</c:v>
                </c:pt>
                <c:pt idx="22">
                  <c:v>0.17036382822998655</c:v>
                </c:pt>
                <c:pt idx="23">
                  <c:v>0.17475216085167183</c:v>
                </c:pt>
                <c:pt idx="24">
                  <c:v>0.17881883558485664</c:v>
                </c:pt>
                <c:pt idx="25">
                  <c:v>0.18259796766013947</c:v>
                </c:pt>
                <c:pt idx="26">
                  <c:v>0.18611901266686642</c:v>
                </c:pt>
                <c:pt idx="27">
                  <c:v>0.18940753583352649</c:v>
                </c:pt>
                <c:pt idx="28">
                  <c:v>0.19248583377492062</c:v>
                </c:pt>
                <c:pt idx="29">
                  <c:v>0.19537344069339654</c:v>
                </c:pt>
                <c:pt idx="30">
                  <c:v>0.19808754333350909</c:v>
                </c:pt>
                <c:pt idx="31">
                  <c:v>0.20064332331961507</c:v>
                </c:pt>
              </c:numCache>
            </c:numRef>
          </c:yVal>
        </c:ser>
        <c:ser>
          <c:idx val="32"/>
          <c:order val="32"/>
          <c:tx>
            <c:strRef>
              <c:f>Sheet1!$AJ$11</c:f>
              <c:strCache>
                <c:ptCount val="1"/>
                <c:pt idx="0">
                  <c:v>)/|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33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Sheet1!$AJ$12:$AJ$43</c:f>
              <c:numCache>
                <c:formatCode>General</c:formatCode>
                <c:ptCount val="32"/>
                <c:pt idx="0">
                  <c:v>-2.8608996380356744</c:v>
                </c:pt>
                <c:pt idx="1">
                  <c:v>-1.9600230558273504</c:v>
                </c:pt>
                <c:pt idx="2">
                  <c:v>-1.400018693914068</c:v>
                </c:pt>
                <c:pt idx="3">
                  <c:v>-1.0181975380641026</c:v>
                </c:pt>
                <c:pt idx="4">
                  <c:v>-0.74119003283961793</c:v>
                </c:pt>
                <c:pt idx="5">
                  <c:v>-0.53104640818656046</c:v>
                </c:pt>
                <c:pt idx="6">
                  <c:v>-0.3661644873049309</c:v>
                </c:pt>
                <c:pt idx="7">
                  <c:v>-0.23334293992806263</c:v>
                </c:pt>
                <c:pt idx="8">
                  <c:v>-0.1240593882888672</c:v>
                </c:pt>
                <c:pt idx="9">
                  <c:v>-3.2566182265354758E-2</c:v>
                </c:pt>
                <c:pt idx="10">
                  <c:v>4.5153852958919258E-2</c:v>
                </c:pt>
                <c:pt idx="11">
                  <c:v>0.11199308325179491</c:v>
                </c:pt>
                <c:pt idx="12">
                  <c:v>0.17008699369326627</c:v>
                </c:pt>
                <c:pt idx="13">
                  <c:v>0.22104656425596045</c:v>
                </c:pt>
                <c:pt idx="14">
                  <c:v>0.26610998615850817</c:v>
                </c:pt>
                <c:pt idx="15">
                  <c:v>0.30624459629046474</c:v>
                </c:pt>
                <c:pt idx="16">
                  <c:v>0.34221709870503325</c:v>
                </c:pt>
                <c:pt idx="17">
                  <c:v>0.37464301637450342</c:v>
                </c:pt>
                <c:pt idx="18">
                  <c:v>0.40402220352469453</c:v>
                </c:pt>
                <c:pt idx="19">
                  <c:v>0.43076479695627878</c:v>
                </c:pt>
                <c:pt idx="20">
                  <c:v>0.45521048052257357</c:v>
                </c:pt>
                <c:pt idx="21">
                  <c:v>0.47764299014811462</c:v>
                </c:pt>
                <c:pt idx="22">
                  <c:v>0.49830117697841519</c:v>
                </c:pt>
                <c:pt idx="23">
                  <c:v>0.51738754524554065</c:v>
                </c:pt>
                <c:pt idx="24">
                  <c:v>0.53507491269727481</c:v>
                </c:pt>
                <c:pt idx="25">
                  <c:v>0.55151165820797721</c:v>
                </c:pt>
                <c:pt idx="26">
                  <c:v>0.56682589426916818</c:v>
                </c:pt>
                <c:pt idx="27">
                  <c:v>0.58112881285462026</c:v>
                </c:pt>
                <c:pt idx="28">
                  <c:v>0.59451738961269174</c:v>
                </c:pt>
                <c:pt idx="29">
                  <c:v>0.60707658550964372</c:v>
                </c:pt>
                <c:pt idx="30">
                  <c:v>0.6188811516102124</c:v>
                </c:pt>
                <c:pt idx="31">
                  <c:v>0.6299971180215812</c:v>
                </c:pt>
              </c:numCache>
            </c:numRef>
          </c:yVal>
        </c:ser>
        <c:ser>
          <c:idx val="33"/>
          <c:order val="33"/>
          <c:tx>
            <c:strRef>
              <c:f>Sheet1!$AK$11</c:f>
              <c:strCache>
                <c:ptCount val="1"/>
                <c:pt idx="0">
                  <c:v>)|)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34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Sheet1!$AK$12:$AK$43</c:f>
              <c:numCache>
                <c:formatCode>General</c:formatCode>
                <c:ptCount val="32"/>
                <c:pt idx="0">
                  <c:v>0.76900480558977979</c:v>
                </c:pt>
                <c:pt idx="1">
                  <c:v>0.62290368428549792</c:v>
                </c:pt>
                <c:pt idx="2">
                  <c:v>0.53208406833959287</c:v>
                </c:pt>
                <c:pt idx="3">
                  <c:v>0.47016160292193038</c:v>
                </c:pt>
                <c:pt idx="4">
                  <c:v>0.42523746134441054</c:v>
                </c:pt>
                <c:pt idx="5">
                  <c:v>0.39115707807870581</c:v>
                </c:pt>
                <c:pt idx="6">
                  <c:v>0.36441708505484516</c:v>
                </c:pt>
                <c:pt idx="7">
                  <c:v>0.34287653511895744</c:v>
                </c:pt>
                <c:pt idx="8">
                  <c:v>0.32515329782993591</c:v>
                </c:pt>
                <c:pt idx="9">
                  <c:v>0.31031523870424343</c:v>
                </c:pt>
                <c:pt idx="10">
                  <c:v>0.29771086589854773</c:v>
                </c:pt>
                <c:pt idx="11">
                  <c:v>0.28687110528564935</c:v>
                </c:pt>
                <c:pt idx="12">
                  <c:v>0.27744963110808352</c:v>
                </c:pt>
                <c:pt idx="13">
                  <c:v>0.26918518007513104</c:v>
                </c:pt>
                <c:pt idx="14">
                  <c:v>0.26187694651706561</c:v>
                </c:pt>
                <c:pt idx="15">
                  <c:v>0.25536805100441357</c:v>
                </c:pt>
                <c:pt idx="16">
                  <c:v>0.24953415206344398</c:v>
                </c:pt>
                <c:pt idx="17">
                  <c:v>0.24427542625749954</c:v>
                </c:pt>
                <c:pt idx="18">
                  <c:v>0.23951080891654319</c:v>
                </c:pt>
                <c:pt idx="19">
                  <c:v>0.23517378543951883</c:v>
                </c:pt>
                <c:pt idx="20">
                  <c:v>0.23120926704641065</c:v>
                </c:pt>
                <c:pt idx="21">
                  <c:v>0.22757123840332316</c:v>
                </c:pt>
                <c:pt idx="22">
                  <c:v>0.22422096343821998</c:v>
                </c:pt>
                <c:pt idx="23">
                  <c:v>0.22112560069872247</c:v>
                </c:pt>
                <c:pt idx="24">
                  <c:v>0.21825712318620386</c:v>
                </c:pt>
                <c:pt idx="25">
                  <c:v>0.21559146731598453</c:v>
                </c:pt>
                <c:pt idx="26">
                  <c:v>0.21310785623690212</c:v>
                </c:pt>
                <c:pt idx="27">
                  <c:v>0.21078825721021197</c:v>
                </c:pt>
                <c:pt idx="28">
                  <c:v>0.20861694305280792</c:v>
                </c:pt>
                <c:pt idx="29">
                  <c:v>0.20658013508214573</c:v>
                </c:pt>
                <c:pt idx="30">
                  <c:v>0.20466571042302548</c:v>
                </c:pt>
                <c:pt idx="31">
                  <c:v>0.20286296053568723</c:v>
                </c:pt>
              </c:numCache>
            </c:numRef>
          </c:yVal>
        </c:ser>
        <c:ser>
          <c:idx val="34"/>
          <c:order val="34"/>
          <c:tx>
            <c:strRef>
              <c:f>Sheet1!$AL$11</c:f>
              <c:strCache>
                <c:ptCount val="1"/>
                <c:pt idx="0">
                  <c:v>/|~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35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Sheet1!$C$12:$C$43</c:f>
              <c:numCache>
                <c:formatCode>General</c:formatCode>
                <c:ptCount val="32"/>
                <c:pt idx="0">
                  <c:v>689</c:v>
                </c:pt>
                <c:pt idx="1">
                  <c:v>690</c:v>
                </c:pt>
                <c:pt idx="2">
                  <c:v>691</c:v>
                </c:pt>
                <c:pt idx="3">
                  <c:v>692</c:v>
                </c:pt>
                <c:pt idx="4">
                  <c:v>693</c:v>
                </c:pt>
                <c:pt idx="5">
                  <c:v>694</c:v>
                </c:pt>
                <c:pt idx="6">
                  <c:v>695</c:v>
                </c:pt>
                <c:pt idx="7">
                  <c:v>696</c:v>
                </c:pt>
                <c:pt idx="8">
                  <c:v>697</c:v>
                </c:pt>
                <c:pt idx="9">
                  <c:v>698</c:v>
                </c:pt>
                <c:pt idx="10">
                  <c:v>699</c:v>
                </c:pt>
                <c:pt idx="11">
                  <c:v>700</c:v>
                </c:pt>
                <c:pt idx="12">
                  <c:v>701</c:v>
                </c:pt>
                <c:pt idx="13">
                  <c:v>702</c:v>
                </c:pt>
                <c:pt idx="14">
                  <c:v>703</c:v>
                </c:pt>
                <c:pt idx="15">
                  <c:v>704</c:v>
                </c:pt>
                <c:pt idx="16">
                  <c:v>705</c:v>
                </c:pt>
                <c:pt idx="17">
                  <c:v>706</c:v>
                </c:pt>
                <c:pt idx="18">
                  <c:v>707</c:v>
                </c:pt>
                <c:pt idx="19">
                  <c:v>708</c:v>
                </c:pt>
                <c:pt idx="20">
                  <c:v>709</c:v>
                </c:pt>
                <c:pt idx="21">
                  <c:v>710</c:v>
                </c:pt>
                <c:pt idx="22">
                  <c:v>711</c:v>
                </c:pt>
                <c:pt idx="23">
                  <c:v>712</c:v>
                </c:pt>
                <c:pt idx="24">
                  <c:v>713</c:v>
                </c:pt>
                <c:pt idx="25">
                  <c:v>714</c:v>
                </c:pt>
                <c:pt idx="26">
                  <c:v>715</c:v>
                </c:pt>
                <c:pt idx="27">
                  <c:v>716</c:v>
                </c:pt>
                <c:pt idx="28">
                  <c:v>717</c:v>
                </c:pt>
                <c:pt idx="29">
                  <c:v>718</c:v>
                </c:pt>
                <c:pt idx="30">
                  <c:v>719</c:v>
                </c:pt>
                <c:pt idx="31">
                  <c:v>720</c:v>
                </c:pt>
              </c:numCache>
            </c:numRef>
          </c:xVal>
          <c:yVal>
            <c:numRef>
              <c:f>Sheet1!$AL$12:$AL$43</c:f>
              <c:numCache>
                <c:formatCode>General</c:formatCode>
                <c:ptCount val="32"/>
                <c:pt idx="0">
                  <c:v>2.7808970292524235</c:v>
                </c:pt>
                <c:pt idx="1">
                  <c:v>2.0653543890935251</c:v>
                </c:pt>
                <c:pt idx="2">
                  <c:v>1.6205576127785337</c:v>
                </c:pt>
                <c:pt idx="3">
                  <c:v>1.3172870834728578</c:v>
                </c:pt>
                <c:pt idx="4">
                  <c:v>1.0972672877020735</c:v>
                </c:pt>
                <c:pt idx="5">
                  <c:v>0.93035571849665077</c:v>
                </c:pt>
                <c:pt idx="6">
                  <c:v>0.79939433342778077</c:v>
                </c:pt>
                <c:pt idx="7">
                  <c:v>0.69389766212230208</c:v>
                </c:pt>
                <c:pt idx="8">
                  <c:v>0.60709660345323735</c:v>
                </c:pt>
                <c:pt idx="9">
                  <c:v>0.53442594968378776</c:v>
                </c:pt>
                <c:pt idx="10">
                  <c:v>0.47269496422371771</c:v>
                </c:pt>
                <c:pt idx="11">
                  <c:v>0.41960631672805748</c:v>
                </c:pt>
                <c:pt idx="12">
                  <c:v>0.37346384740939947</c:v>
                </c:pt>
                <c:pt idx="13">
                  <c:v>0.33298799712987498</c:v>
                </c:pt>
                <c:pt idx="14">
                  <c:v>0.29719530308103925</c:v>
                </c:pt>
                <c:pt idx="15">
                  <c:v>0.26531743494379489</c:v>
                </c:pt>
                <c:pt idx="16">
                  <c:v>0.23674541979856109</c:v>
                </c:pt>
                <c:pt idx="17">
                  <c:v>0.21099036389299822</c:v>
                </c:pt>
                <c:pt idx="18">
                  <c:v>0.18765524612621307</c:v>
                </c:pt>
                <c:pt idx="19">
                  <c:v>0.16641430559490863</c:v>
                </c:pt>
                <c:pt idx="20">
                  <c:v>0.14699774032396162</c:v>
                </c:pt>
                <c:pt idx="21">
                  <c:v>0.12918018631062203</c:v>
                </c:pt>
                <c:pt idx="22">
                  <c:v>0.11277193035483472</c:v>
                </c:pt>
                <c:pt idx="23">
                  <c:v>9.7612128656552971E-2</c:v>
                </c:pt>
                <c:pt idx="24">
                  <c:v>8.3563516611548413E-2</c:v>
                </c:pt>
                <c:pt idx="25">
                  <c:v>7.0508240771746195E-2</c:v>
                </c:pt>
                <c:pt idx="26">
                  <c:v>5.8344544745393884E-2</c:v>
                </c:pt>
                <c:pt idx="27">
                  <c:v>4.6984111664178048E-2</c:v>
                </c:pt>
                <c:pt idx="28">
                  <c:v>3.6349916314181489E-2</c:v>
                </c:pt>
                <c:pt idx="29">
                  <c:v>2.637447642834401E-2</c:v>
                </c:pt>
                <c:pt idx="30">
                  <c:v>1.6998419196591185E-2</c:v>
                </c:pt>
                <c:pt idx="31">
                  <c:v>8.1692986366906101E-3</c:v>
                </c:pt>
              </c:numCache>
            </c:numRef>
          </c:yVal>
        </c:ser>
        <c:axId val="214680704"/>
        <c:axId val="214682240"/>
      </c:scatterChart>
      <c:valAx>
        <c:axId val="214680704"/>
        <c:scaling>
          <c:orientation val="minMax"/>
          <c:max val="720"/>
          <c:min val="689"/>
        </c:scaling>
        <c:axPos val="b"/>
        <c:majorGridlines/>
        <c:minorGridlines/>
        <c:numFmt formatCode="General" sourceLinked="1"/>
        <c:tickLblPos val="nextTo"/>
        <c:crossAx val="214682240"/>
        <c:crosses val="autoZero"/>
        <c:crossBetween val="midCat"/>
        <c:majorUnit val="1"/>
        <c:minorUnit val="1"/>
      </c:valAx>
      <c:valAx>
        <c:axId val="214682240"/>
        <c:scaling>
          <c:orientation val="minMax"/>
          <c:max val="0.75000000000000022"/>
          <c:min val="0"/>
        </c:scaling>
        <c:axPos val="l"/>
        <c:majorGridlines/>
        <c:minorGridlines/>
        <c:numFmt formatCode="General" sourceLinked="1"/>
        <c:majorTickMark val="none"/>
        <c:tickLblPos val="nextTo"/>
        <c:spPr>
          <a:ln w="25400"/>
        </c:spPr>
        <c:crossAx val="214680704"/>
        <c:crossesAt val="702"/>
        <c:crossBetween val="midCat"/>
        <c:majorUnit val="0.1"/>
        <c:minorUnit val="1.0000000000000005E-2"/>
      </c:valAx>
    </c:plotArea>
    <c:legend>
      <c:legendPos val="r"/>
      <c:layout>
        <c:manualLayout>
          <c:xMode val="edge"/>
          <c:yMode val="edge"/>
          <c:x val="0.9366000047544053"/>
          <c:y val="1.7297221371049405E-2"/>
          <c:w val="5.6733329078865462E-2"/>
          <c:h val="0.87682211781525288"/>
        </c:manualLayout>
      </c:layout>
    </c:legend>
    <c:plotVisOnly val="1"/>
  </c:chart>
  <c:txPr>
    <a:bodyPr/>
    <a:lstStyle/>
    <a:p>
      <a:pPr>
        <a:defRPr sz="1200" baseline="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6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38098</xdr:colOff>
      <xdr:row>11</xdr:row>
      <xdr:rowOff>66676</xdr:rowOff>
    </xdr:from>
    <xdr:to>
      <xdr:col>24</xdr:col>
      <xdr:colOff>571499</xdr:colOff>
      <xdr:row>55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0.90943</cdr:x>
      <cdr:y>0.92096</cdr:y>
    </cdr:from>
    <cdr:to>
      <cdr:x>0.935</cdr:x>
      <cdr:y>0.99885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2127250" y="7658081"/>
          <a:ext cx="340977" cy="64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/>
            <a:t>5n</a:t>
          </a:r>
        </a:p>
        <a:p xmlns:a="http://schemas.openxmlformats.org/drawingml/2006/main">
          <a:r>
            <a:rPr lang="en-AU" sz="1100"/>
            <a:t>10</a:t>
          </a:r>
        </a:p>
        <a:p xmlns:a="http://schemas.openxmlformats.org/drawingml/2006/main">
          <a:r>
            <a:rPr lang="en-AU" sz="1100"/>
            <a:t>15</a:t>
          </a:r>
        </a:p>
      </cdr:txBody>
    </cdr:sp>
  </cdr:relSizeAnchor>
  <cdr:relSizeAnchor xmlns:cdr="http://schemas.openxmlformats.org/drawingml/2006/chartDrawing">
    <cdr:from>
      <cdr:x>0.00449</cdr:x>
      <cdr:y>0.92211</cdr:y>
    </cdr:from>
    <cdr:to>
      <cdr:x>0.02695</cdr:x>
      <cdr:y>0.97251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7151" y="7667625"/>
          <a:ext cx="285752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47</a:t>
          </a:r>
        </a:p>
        <a:p xmlns:a="http://schemas.openxmlformats.org/drawingml/2006/main">
          <a:r>
            <a:rPr lang="en-AU" sz="1100"/>
            <a:t>EDOs</a:t>
          </a:r>
        </a:p>
      </cdr:txBody>
    </cdr:sp>
  </cdr:relSizeAnchor>
  <cdr:relSizeAnchor xmlns:cdr="http://schemas.openxmlformats.org/drawingml/2006/chartDrawing">
    <cdr:from>
      <cdr:x>0.03668</cdr:x>
      <cdr:y>0.92325</cdr:y>
    </cdr:from>
    <cdr:to>
      <cdr:x>0.05913</cdr:x>
      <cdr:y>0.97365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66726" y="7677150"/>
          <a:ext cx="285752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40</a:t>
          </a:r>
        </a:p>
      </cdr:txBody>
    </cdr:sp>
  </cdr:relSizeAnchor>
  <cdr:relSizeAnchor xmlns:cdr="http://schemas.openxmlformats.org/drawingml/2006/chartDrawing">
    <cdr:from>
      <cdr:x>0.06587</cdr:x>
      <cdr:y>0.92325</cdr:y>
    </cdr:from>
    <cdr:to>
      <cdr:x>0.08832</cdr:x>
      <cdr:y>0.97365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838201" y="7677150"/>
          <a:ext cx="285752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33</a:t>
          </a:r>
        </a:p>
      </cdr:txBody>
    </cdr:sp>
  </cdr:relSizeAnchor>
  <cdr:relSizeAnchor xmlns:cdr="http://schemas.openxmlformats.org/drawingml/2006/chartDrawing">
    <cdr:from>
      <cdr:x>0.09656</cdr:x>
      <cdr:y>0.92211</cdr:y>
    </cdr:from>
    <cdr:to>
      <cdr:x>0.11901</cdr:x>
      <cdr:y>0.97251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228726" y="7667625"/>
          <a:ext cx="285752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26</a:t>
          </a:r>
        </a:p>
        <a:p xmlns:a="http://schemas.openxmlformats.org/drawingml/2006/main">
          <a:r>
            <a:rPr lang="en-AU" sz="1100"/>
            <a:t>52</a:t>
          </a:r>
        </a:p>
      </cdr:txBody>
    </cdr:sp>
  </cdr:relSizeAnchor>
  <cdr:relSizeAnchor xmlns:cdr="http://schemas.openxmlformats.org/drawingml/2006/chartDrawing">
    <cdr:from>
      <cdr:x>0.1265</cdr:x>
      <cdr:y>0.92211</cdr:y>
    </cdr:from>
    <cdr:to>
      <cdr:x>0.14895</cdr:x>
      <cdr:y>0.97251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609726" y="7667625"/>
          <a:ext cx="285752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45</a:t>
          </a:r>
        </a:p>
      </cdr:txBody>
    </cdr:sp>
  </cdr:relSizeAnchor>
  <cdr:relSizeAnchor xmlns:cdr="http://schemas.openxmlformats.org/drawingml/2006/chartDrawing">
    <cdr:from>
      <cdr:x>0.15494</cdr:x>
      <cdr:y>0.92211</cdr:y>
    </cdr:from>
    <cdr:to>
      <cdr:x>0.1774</cdr:x>
      <cdr:y>0.97251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971676" y="7667625"/>
          <a:ext cx="285752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64</a:t>
          </a:r>
        </a:p>
      </cdr:txBody>
    </cdr:sp>
  </cdr:relSizeAnchor>
  <cdr:relSizeAnchor xmlns:cdr="http://schemas.openxmlformats.org/drawingml/2006/chartDrawing">
    <cdr:from>
      <cdr:x>0.18114</cdr:x>
      <cdr:y>0.92211</cdr:y>
    </cdr:from>
    <cdr:to>
      <cdr:x>0.20359</cdr:x>
      <cdr:y>0.97251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305051" y="7667625"/>
          <a:ext cx="285752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19n</a:t>
          </a:r>
        </a:p>
        <a:p xmlns:a="http://schemas.openxmlformats.org/drawingml/2006/main">
          <a:r>
            <a:rPr lang="en-AU" sz="1100"/>
            <a:t>38</a:t>
          </a:r>
        </a:p>
        <a:p xmlns:a="http://schemas.openxmlformats.org/drawingml/2006/main">
          <a:r>
            <a:rPr lang="en-AU" sz="1100"/>
            <a:t>88</a:t>
          </a:r>
        </a:p>
      </cdr:txBody>
    </cdr:sp>
  </cdr:relSizeAnchor>
  <cdr:relSizeAnchor xmlns:cdr="http://schemas.openxmlformats.org/drawingml/2006/chartDrawing">
    <cdr:from>
      <cdr:x>0.21257</cdr:x>
      <cdr:y>0.91867</cdr:y>
    </cdr:from>
    <cdr:to>
      <cdr:x>0.23503</cdr:x>
      <cdr:y>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705101" y="763904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69</a:t>
          </a:r>
        </a:p>
        <a:p xmlns:a="http://schemas.openxmlformats.org/drawingml/2006/main">
          <a:r>
            <a:rPr lang="en-AU" sz="1100"/>
            <a:t>50n</a:t>
          </a:r>
        </a:p>
        <a:p xmlns:a="http://schemas.openxmlformats.org/drawingml/2006/main">
          <a:r>
            <a:rPr lang="en-AU" sz="1100"/>
            <a:t>81</a:t>
          </a:r>
        </a:p>
      </cdr:txBody>
    </cdr:sp>
  </cdr:relSizeAnchor>
  <cdr:relSizeAnchor xmlns:cdr="http://schemas.openxmlformats.org/drawingml/2006/chartDrawing">
    <cdr:from>
      <cdr:x>0.24102</cdr:x>
      <cdr:y>0.91867</cdr:y>
    </cdr:from>
    <cdr:to>
      <cdr:x>0.26347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067051" y="7648574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31n</a:t>
          </a:r>
        </a:p>
        <a:p xmlns:a="http://schemas.openxmlformats.org/drawingml/2006/main">
          <a:r>
            <a:rPr lang="en-AU" sz="1100"/>
            <a:t>62</a:t>
          </a:r>
        </a:p>
        <a:p xmlns:a="http://schemas.openxmlformats.org/drawingml/2006/main">
          <a:r>
            <a:rPr lang="en-AU" sz="1100"/>
            <a:t>74</a:t>
          </a:r>
        </a:p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0.27096</cdr:x>
      <cdr:y>0.91867</cdr:y>
    </cdr:from>
    <cdr:to>
      <cdr:x>0.29341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448051" y="763904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43n</a:t>
          </a:r>
        </a:p>
        <a:p xmlns:a="http://schemas.openxmlformats.org/drawingml/2006/main">
          <a:r>
            <a:rPr lang="en-AU" sz="1100"/>
            <a:t>55n</a:t>
          </a:r>
        </a:p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0.3009</cdr:x>
      <cdr:y>0.91867</cdr:y>
    </cdr:from>
    <cdr:to>
      <cdr:x>0.32335</cdr:x>
      <cdr:y>1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3829051" y="763904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67n</a:t>
          </a:r>
        </a:p>
        <a:p xmlns:a="http://schemas.openxmlformats.org/drawingml/2006/main">
          <a:r>
            <a:rPr lang="en-AU" sz="1100"/>
            <a:t>79n</a:t>
          </a:r>
        </a:p>
        <a:p xmlns:a="http://schemas.openxmlformats.org/drawingml/2006/main">
          <a:r>
            <a:rPr lang="en-AU" sz="1100"/>
            <a:t>91n</a:t>
          </a:r>
        </a:p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0.32934</cdr:x>
      <cdr:y>0.91867</cdr:y>
    </cdr:from>
    <cdr:to>
      <cdr:x>0.3518</cdr:x>
      <cdr:y>1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191001" y="7648574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12n</a:t>
          </a:r>
        </a:p>
        <a:p xmlns:a="http://schemas.openxmlformats.org/drawingml/2006/main">
          <a:r>
            <a:rPr lang="en-AU" sz="1100"/>
            <a:t>24</a:t>
          </a:r>
        </a:p>
        <a:p xmlns:a="http://schemas.openxmlformats.org/drawingml/2006/main">
          <a:r>
            <a:rPr lang="en-AU" sz="1100"/>
            <a:t>36</a:t>
          </a:r>
        </a:p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0.35928</cdr:x>
      <cdr:y>0.91867</cdr:y>
    </cdr:from>
    <cdr:to>
      <cdr:x>0.38174</cdr:x>
      <cdr:y>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572001" y="7648574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77</a:t>
          </a:r>
        </a:p>
        <a:p xmlns:a="http://schemas.openxmlformats.org/drawingml/2006/main">
          <a:r>
            <a:rPr lang="en-AU" sz="1100"/>
            <a:t>89</a:t>
          </a:r>
        </a:p>
      </cdr:txBody>
    </cdr:sp>
  </cdr:relSizeAnchor>
  <cdr:relSizeAnchor xmlns:cdr="http://schemas.openxmlformats.org/drawingml/2006/chartDrawing">
    <cdr:from>
      <cdr:x>0.38772</cdr:x>
      <cdr:y>0.91867</cdr:y>
    </cdr:from>
    <cdr:to>
      <cdr:x>0.41018</cdr:x>
      <cdr:y>1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933951" y="763904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41n</a:t>
          </a:r>
        </a:p>
        <a:p xmlns:a="http://schemas.openxmlformats.org/drawingml/2006/main">
          <a:r>
            <a:rPr lang="en-AU" sz="1100"/>
            <a:t>53n</a:t>
          </a:r>
        </a:p>
        <a:p xmlns:a="http://schemas.openxmlformats.org/drawingml/2006/main">
          <a:r>
            <a:rPr lang="en-AU" sz="1100"/>
            <a:t>65n</a:t>
          </a:r>
        </a:p>
      </cdr:txBody>
    </cdr:sp>
  </cdr:relSizeAnchor>
  <cdr:relSizeAnchor xmlns:cdr="http://schemas.openxmlformats.org/drawingml/2006/chartDrawing">
    <cdr:from>
      <cdr:x>0.41766</cdr:x>
      <cdr:y>0.91867</cdr:y>
    </cdr:from>
    <cdr:to>
      <cdr:x>0.44012</cdr:x>
      <cdr:y>1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5314951" y="765809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29n</a:t>
          </a:r>
        </a:p>
        <a:p xmlns:a="http://schemas.openxmlformats.org/drawingml/2006/main">
          <a:r>
            <a:rPr lang="en-AU" sz="1100"/>
            <a:t>70n</a:t>
          </a:r>
        </a:p>
        <a:p xmlns:a="http://schemas.openxmlformats.org/drawingml/2006/main">
          <a:r>
            <a:rPr lang="en-AU" sz="1100"/>
            <a:t>99n</a:t>
          </a:r>
        </a:p>
      </cdr:txBody>
    </cdr:sp>
  </cdr:relSizeAnchor>
  <cdr:relSizeAnchor xmlns:cdr="http://schemas.openxmlformats.org/drawingml/2006/chartDrawing">
    <cdr:from>
      <cdr:x>0.44611</cdr:x>
      <cdr:y>0.91867</cdr:y>
    </cdr:from>
    <cdr:to>
      <cdr:x>0.46856</cdr:x>
      <cdr:y>1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5676901" y="763904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46n</a:t>
          </a:r>
        </a:p>
        <a:p xmlns:a="http://schemas.openxmlformats.org/drawingml/2006/main">
          <a:r>
            <a:rPr lang="en-AU" sz="1100"/>
            <a:t>75n</a:t>
          </a:r>
        </a:p>
        <a:p xmlns:a="http://schemas.openxmlformats.org/drawingml/2006/main">
          <a:r>
            <a:rPr lang="en-AU" sz="1100"/>
            <a:t>92</a:t>
          </a:r>
        </a:p>
      </cdr:txBody>
    </cdr:sp>
  </cdr:relSizeAnchor>
  <cdr:relSizeAnchor xmlns:cdr="http://schemas.openxmlformats.org/drawingml/2006/chartDrawing">
    <cdr:from>
      <cdr:x>0.4753</cdr:x>
      <cdr:y>0.91753</cdr:y>
    </cdr:from>
    <cdr:to>
      <cdr:x>0.49775</cdr:x>
      <cdr:y>0.99885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6048376" y="7629524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63n</a:t>
          </a:r>
        </a:p>
        <a:p xmlns:a="http://schemas.openxmlformats.org/drawingml/2006/main">
          <a:r>
            <a:rPr lang="en-AU" sz="1100"/>
            <a:t>80n</a:t>
          </a:r>
        </a:p>
        <a:p xmlns:a="http://schemas.openxmlformats.org/drawingml/2006/main">
          <a:r>
            <a:rPr lang="en-AU" sz="1100"/>
            <a:t>97</a:t>
          </a:r>
        </a:p>
      </cdr:txBody>
    </cdr:sp>
  </cdr:relSizeAnchor>
  <cdr:relSizeAnchor xmlns:cdr="http://schemas.openxmlformats.org/drawingml/2006/chartDrawing">
    <cdr:from>
      <cdr:x>0.50299</cdr:x>
      <cdr:y>0.91753</cdr:y>
    </cdr:from>
    <cdr:to>
      <cdr:x>0.52545</cdr:x>
      <cdr:y>0.99885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6400801" y="7629524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17n</a:t>
          </a:r>
        </a:p>
        <a:p xmlns:a="http://schemas.openxmlformats.org/drawingml/2006/main">
          <a:r>
            <a:rPr lang="en-AU" sz="1100"/>
            <a:t>34</a:t>
          </a:r>
        </a:p>
        <a:p xmlns:a="http://schemas.openxmlformats.org/drawingml/2006/main">
          <a:r>
            <a:rPr lang="en-AU" sz="1100"/>
            <a:t>51</a:t>
          </a:r>
        </a:p>
      </cdr:txBody>
    </cdr:sp>
  </cdr:relSizeAnchor>
  <cdr:relSizeAnchor xmlns:cdr="http://schemas.openxmlformats.org/drawingml/2006/chartDrawing">
    <cdr:from>
      <cdr:x>0.73653</cdr:x>
      <cdr:y>0.91867</cdr:y>
    </cdr:from>
    <cdr:to>
      <cdr:x>0.75898</cdr:x>
      <cdr:y>1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9372601" y="779144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37</a:t>
          </a:r>
        </a:p>
        <a:p xmlns:a="http://schemas.openxmlformats.org/drawingml/2006/main">
          <a:r>
            <a:rPr lang="en-AU" sz="1100"/>
            <a:t>42</a:t>
          </a:r>
        </a:p>
      </cdr:txBody>
    </cdr:sp>
  </cdr:relSizeAnchor>
  <cdr:relSizeAnchor xmlns:cdr="http://schemas.openxmlformats.org/drawingml/2006/chartDrawing">
    <cdr:from>
      <cdr:x>0.70734</cdr:x>
      <cdr:y>0.91867</cdr:y>
    </cdr:from>
    <cdr:to>
      <cdr:x>0.72979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9001126" y="765809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32</a:t>
          </a:r>
        </a:p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0.67665</cdr:x>
      <cdr:y>0.91867</cdr:y>
    </cdr:from>
    <cdr:to>
      <cdr:x>0.6991</cdr:x>
      <cdr:y>1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8610601" y="767714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59</a:t>
          </a:r>
        </a:p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0.64746</cdr:x>
      <cdr:y>0.91867</cdr:y>
    </cdr:from>
    <cdr:to>
      <cdr:x>0.66991</cdr:x>
      <cdr:y>1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8239126" y="7648574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27</a:t>
          </a:r>
        </a:p>
        <a:p xmlns:a="http://schemas.openxmlformats.org/drawingml/2006/main">
          <a:r>
            <a:rPr lang="en-AU" sz="1100"/>
            <a:t>54</a:t>
          </a:r>
        </a:p>
      </cdr:txBody>
    </cdr:sp>
  </cdr:relSizeAnchor>
  <cdr:relSizeAnchor xmlns:cdr="http://schemas.openxmlformats.org/drawingml/2006/chartDrawing">
    <cdr:from>
      <cdr:x>0.61976</cdr:x>
      <cdr:y>0.91867</cdr:y>
    </cdr:from>
    <cdr:to>
      <cdr:x>0.64222</cdr:x>
      <cdr:y>1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7886701" y="765809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49</a:t>
          </a:r>
        </a:p>
        <a:p xmlns:a="http://schemas.openxmlformats.org/drawingml/2006/main">
          <a:r>
            <a:rPr lang="en-AU" sz="1100"/>
            <a:t>71</a:t>
          </a:r>
        </a:p>
      </cdr:txBody>
    </cdr:sp>
  </cdr:relSizeAnchor>
  <cdr:relSizeAnchor xmlns:cdr="http://schemas.openxmlformats.org/drawingml/2006/chartDrawing">
    <cdr:from>
      <cdr:x>0.53219</cdr:x>
      <cdr:y>0.91867</cdr:y>
    </cdr:from>
    <cdr:to>
      <cdr:x>0.55464</cdr:x>
      <cdr:y>1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6772276" y="765809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56</a:t>
          </a:r>
        </a:p>
        <a:p xmlns:a="http://schemas.openxmlformats.org/drawingml/2006/main">
          <a:r>
            <a:rPr lang="en-AU" sz="1100"/>
            <a:t>73</a:t>
          </a:r>
        </a:p>
        <a:p xmlns:a="http://schemas.openxmlformats.org/drawingml/2006/main">
          <a:r>
            <a:rPr lang="en-AU" sz="1100"/>
            <a:t>90</a:t>
          </a:r>
        </a:p>
      </cdr:txBody>
    </cdr:sp>
  </cdr:relSizeAnchor>
  <cdr:relSizeAnchor xmlns:cdr="http://schemas.openxmlformats.org/drawingml/2006/chartDrawing">
    <cdr:from>
      <cdr:x>0.56213</cdr:x>
      <cdr:y>0.91867</cdr:y>
    </cdr:from>
    <cdr:to>
      <cdr:x>0.58458</cdr:x>
      <cdr:y>1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7153276" y="763904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39n</a:t>
          </a:r>
        </a:p>
        <a:p xmlns:a="http://schemas.openxmlformats.org/drawingml/2006/main">
          <a:r>
            <a:rPr lang="en-AU" sz="1100"/>
            <a:t>61</a:t>
          </a:r>
        </a:p>
        <a:p xmlns:a="http://schemas.openxmlformats.org/drawingml/2006/main">
          <a:r>
            <a:rPr lang="en-AU" sz="1100"/>
            <a:t>83</a:t>
          </a:r>
        </a:p>
      </cdr:txBody>
    </cdr:sp>
  </cdr:relSizeAnchor>
  <cdr:relSizeAnchor xmlns:cdr="http://schemas.openxmlformats.org/drawingml/2006/chartDrawing">
    <cdr:from>
      <cdr:x>0.59132</cdr:x>
      <cdr:y>0.91867</cdr:y>
    </cdr:from>
    <cdr:to>
      <cdr:x>0.61377</cdr:x>
      <cdr:y>1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7524751" y="7639049"/>
          <a:ext cx="285752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22n</a:t>
          </a:r>
        </a:p>
        <a:p xmlns:a="http://schemas.openxmlformats.org/drawingml/2006/main">
          <a:r>
            <a:rPr lang="en-AU" sz="1100"/>
            <a:t>44</a:t>
          </a:r>
        </a:p>
        <a:p xmlns:a="http://schemas.openxmlformats.org/drawingml/2006/main">
          <a:r>
            <a:rPr lang="en-AU" sz="1100"/>
            <a:t>66</a:t>
          </a:r>
        </a:p>
      </cdr:txBody>
    </cdr:sp>
  </cdr:relSizeAnchor>
  <cdr:relSizeAnchor xmlns:cdr="http://schemas.openxmlformats.org/drawingml/2006/chartDrawing">
    <cdr:from>
      <cdr:x>0.9274</cdr:x>
      <cdr:y>0.93929</cdr:y>
    </cdr:from>
    <cdr:to>
      <cdr:x>0.95808</cdr:x>
      <cdr:y>0.96449</cdr:y>
    </cdr:to>
    <cdr:sp macro="" textlink="">
      <cdr:nvSpPr>
        <cdr:cNvPr id="34" name="TextBox 33"/>
        <cdr:cNvSpPr txBox="1"/>
      </cdr:nvSpPr>
      <cdr:spPr>
        <a:xfrm xmlns:a="http://schemas.openxmlformats.org/drawingml/2006/main">
          <a:off x="11801477" y="7810499"/>
          <a:ext cx="3905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/>
            <a:t>EDOs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3"/>
  <sheetViews>
    <sheetView tabSelected="1" workbookViewId="0"/>
  </sheetViews>
  <sheetFormatPr defaultRowHeight="15"/>
  <cols>
    <col min="1" max="1" width="15.140625" style="2" customWidth="1"/>
    <col min="3" max="3" width="12.5703125" customWidth="1"/>
    <col min="31" max="31" width="9.85546875" customWidth="1"/>
  </cols>
  <sheetData>
    <row r="1" spans="1:39">
      <c r="A1" t="s">
        <v>128</v>
      </c>
    </row>
    <row r="2" spans="1:39">
      <c r="A2" t="s">
        <v>66</v>
      </c>
      <c r="D2" t="s">
        <v>129</v>
      </c>
      <c r="V2" s="11"/>
      <c r="W2" s="11"/>
      <c r="X2" s="11"/>
      <c r="AH2" s="12"/>
      <c r="AI2" s="12"/>
      <c r="AJ2" s="14"/>
    </row>
    <row r="3" spans="1:39">
      <c r="D3" t="s">
        <v>84</v>
      </c>
      <c r="E3" t="s">
        <v>84</v>
      </c>
      <c r="F3" t="s">
        <v>84</v>
      </c>
      <c r="G3" t="s">
        <v>84</v>
      </c>
      <c r="H3" t="s">
        <v>84</v>
      </c>
      <c r="I3" t="s">
        <v>84</v>
      </c>
      <c r="O3" t="s">
        <v>85</v>
      </c>
      <c r="P3" t="s">
        <v>85</v>
      </c>
      <c r="S3" t="s">
        <v>85</v>
      </c>
      <c r="U3" t="s">
        <v>85</v>
      </c>
      <c r="V3" t="s">
        <v>85</v>
      </c>
      <c r="AB3" t="s">
        <v>133</v>
      </c>
      <c r="AE3" t="s">
        <v>131</v>
      </c>
      <c r="AI3" t="s">
        <v>133</v>
      </c>
    </row>
    <row r="4" spans="1:39">
      <c r="C4" t="s">
        <v>118</v>
      </c>
      <c r="D4" t="s">
        <v>55</v>
      </c>
      <c r="E4" t="s">
        <v>60</v>
      </c>
      <c r="F4" t="s">
        <v>56</v>
      </c>
      <c r="G4" t="s">
        <v>57</v>
      </c>
      <c r="H4" t="s">
        <v>64</v>
      </c>
      <c r="I4" t="s">
        <v>59</v>
      </c>
      <c r="J4" t="s">
        <v>76</v>
      </c>
      <c r="K4" t="s">
        <v>123</v>
      </c>
      <c r="L4" t="s">
        <v>62</v>
      </c>
      <c r="M4" t="s">
        <v>116</v>
      </c>
      <c r="N4" t="s">
        <v>75</v>
      </c>
      <c r="O4" t="s">
        <v>63</v>
      </c>
      <c r="P4" t="s">
        <v>61</v>
      </c>
      <c r="Q4" t="s">
        <v>81</v>
      </c>
      <c r="R4" t="s">
        <v>92</v>
      </c>
      <c r="S4" t="s">
        <v>83</v>
      </c>
      <c r="T4" t="s">
        <v>100</v>
      </c>
      <c r="U4" t="s">
        <v>90</v>
      </c>
      <c r="V4" t="s">
        <v>103</v>
      </c>
      <c r="W4" t="s">
        <v>94</v>
      </c>
      <c r="X4" t="s">
        <v>87</v>
      </c>
      <c r="Y4" t="s">
        <v>96</v>
      </c>
      <c r="Z4" t="s">
        <v>99</v>
      </c>
      <c r="AB4" t="s">
        <v>58</v>
      </c>
      <c r="AD4" t="s">
        <v>77</v>
      </c>
      <c r="AE4" t="s">
        <v>132</v>
      </c>
      <c r="AF4" t="s">
        <v>106</v>
      </c>
      <c r="AG4" t="s">
        <v>110</v>
      </c>
      <c r="AH4" t="s">
        <v>78</v>
      </c>
      <c r="AI4" t="s">
        <v>54</v>
      </c>
      <c r="AJ4" t="s">
        <v>114</v>
      </c>
      <c r="AK4" t="s">
        <v>74</v>
      </c>
      <c r="AL4" t="s">
        <v>107</v>
      </c>
    </row>
    <row r="5" spans="1:39">
      <c r="C5" t="s">
        <v>117</v>
      </c>
      <c r="D5" s="3">
        <v>5</v>
      </c>
      <c r="E5" s="3">
        <v>7</v>
      </c>
      <c r="F5" s="3" t="s">
        <v>32</v>
      </c>
      <c r="G5" s="3">
        <v>11</v>
      </c>
      <c r="H5" s="5" t="s">
        <v>34</v>
      </c>
      <c r="I5" s="3" t="s">
        <v>33</v>
      </c>
      <c r="J5" s="3">
        <v>13</v>
      </c>
      <c r="K5" s="3">
        <v>13</v>
      </c>
      <c r="L5" s="3" t="s">
        <v>35</v>
      </c>
      <c r="M5" s="3" t="s">
        <v>35</v>
      </c>
      <c r="N5" s="3" t="s">
        <v>36</v>
      </c>
      <c r="O5" s="5" t="s">
        <v>37</v>
      </c>
      <c r="P5" s="3" t="s">
        <v>38</v>
      </c>
      <c r="Q5" s="3" t="s">
        <v>43</v>
      </c>
      <c r="R5" s="3" t="s">
        <v>44</v>
      </c>
      <c r="S5" s="3">
        <v>17</v>
      </c>
      <c r="T5" s="3">
        <v>17</v>
      </c>
      <c r="U5" s="6" t="s">
        <v>45</v>
      </c>
      <c r="V5" s="6" t="s">
        <v>45</v>
      </c>
      <c r="W5" s="3" t="s">
        <v>46</v>
      </c>
      <c r="X5" s="6" t="s">
        <v>47</v>
      </c>
      <c r="Y5" s="3" t="s">
        <v>48</v>
      </c>
      <c r="Z5" s="3" t="s">
        <v>49</v>
      </c>
      <c r="AA5" s="3" t="s">
        <v>50</v>
      </c>
      <c r="AB5" s="3">
        <v>19</v>
      </c>
      <c r="AC5" s="3" t="s">
        <v>52</v>
      </c>
      <c r="AD5" s="6" t="s">
        <v>51</v>
      </c>
      <c r="AE5" s="15" t="s">
        <v>125</v>
      </c>
      <c r="AF5" s="3">
        <v>23</v>
      </c>
      <c r="AG5" s="13">
        <v>0.49236111111111108</v>
      </c>
      <c r="AH5" s="5" t="s">
        <v>68</v>
      </c>
      <c r="AI5" s="3" t="s">
        <v>67</v>
      </c>
      <c r="AJ5" s="13">
        <v>0.22152777777777777</v>
      </c>
      <c r="AK5" s="4" t="s">
        <v>79</v>
      </c>
      <c r="AL5" s="4" t="s">
        <v>108</v>
      </c>
    </row>
    <row r="6" spans="1:39" s="14" customFormat="1">
      <c r="C6" s="14" t="s">
        <v>120</v>
      </c>
      <c r="D6" s="15">
        <v>81</v>
      </c>
      <c r="E6" s="15">
        <v>64</v>
      </c>
      <c r="F6" s="15">
        <f>81^2</f>
        <v>6561</v>
      </c>
      <c r="G6" s="15">
        <v>33</v>
      </c>
      <c r="H6" s="16">
        <v>5120</v>
      </c>
      <c r="I6" s="15">
        <v>36</v>
      </c>
      <c r="J6" s="15">
        <v>1053</v>
      </c>
      <c r="K6" s="15">
        <v>27</v>
      </c>
      <c r="L6" s="15">
        <v>4096</v>
      </c>
      <c r="M6" s="15">
        <v>49</v>
      </c>
      <c r="N6" s="15">
        <v>250</v>
      </c>
      <c r="O6" s="16">
        <v>45</v>
      </c>
      <c r="P6" s="15">
        <v>55</v>
      </c>
      <c r="Q6" s="15">
        <v>225</v>
      </c>
      <c r="R6" s="15">
        <v>525</v>
      </c>
      <c r="S6" s="15">
        <v>4131</v>
      </c>
      <c r="T6" s="15">
        <v>2187</v>
      </c>
      <c r="U6" s="16">
        <v>896</v>
      </c>
      <c r="V6" s="16">
        <v>45927</v>
      </c>
      <c r="W6" s="15">
        <v>2079</v>
      </c>
      <c r="X6" s="16">
        <v>40</v>
      </c>
      <c r="Y6" s="15">
        <v>65</v>
      </c>
      <c r="Z6" s="15">
        <v>405</v>
      </c>
      <c r="AA6" s="15"/>
      <c r="AB6" s="15">
        <v>513</v>
      </c>
      <c r="AC6" s="15"/>
      <c r="AD6" s="16">
        <v>1701</v>
      </c>
      <c r="AE6" s="15">
        <v>2835</v>
      </c>
      <c r="AF6" s="15">
        <v>736</v>
      </c>
      <c r="AG6" s="15">
        <v>99</v>
      </c>
      <c r="AH6" s="16">
        <v>352</v>
      </c>
      <c r="AI6" s="15">
        <v>144</v>
      </c>
      <c r="AJ6" s="15">
        <v>41553</v>
      </c>
      <c r="AK6" s="16">
        <v>57</v>
      </c>
      <c r="AL6" s="16">
        <v>46</v>
      </c>
    </row>
    <row r="7" spans="1:39" s="14" customFormat="1">
      <c r="C7" s="14" t="s">
        <v>121</v>
      </c>
      <c r="D7" s="17">
        <v>80</v>
      </c>
      <c r="E7" s="14">
        <v>63</v>
      </c>
      <c r="F7" s="17">
        <f>80^2</f>
        <v>6400</v>
      </c>
      <c r="G7" s="14">
        <v>32</v>
      </c>
      <c r="H7" s="14">
        <v>5103</v>
      </c>
      <c r="I7" s="14">
        <v>35</v>
      </c>
      <c r="J7" s="17">
        <v>1024</v>
      </c>
      <c r="K7" s="17">
        <v>26</v>
      </c>
      <c r="L7" s="14">
        <v>3969</v>
      </c>
      <c r="M7" s="14">
        <v>48</v>
      </c>
      <c r="N7" s="14">
        <v>243</v>
      </c>
      <c r="O7" s="14">
        <v>44</v>
      </c>
      <c r="P7" s="14">
        <v>54</v>
      </c>
      <c r="Q7" s="14">
        <v>224</v>
      </c>
      <c r="R7" s="14">
        <v>512</v>
      </c>
      <c r="S7" s="14">
        <v>4096</v>
      </c>
      <c r="T7" s="14">
        <v>2176</v>
      </c>
      <c r="U7" s="14">
        <v>891</v>
      </c>
      <c r="V7" s="14">
        <v>45056</v>
      </c>
      <c r="W7" s="14">
        <v>2048</v>
      </c>
      <c r="X7" s="14">
        <v>39</v>
      </c>
      <c r="Y7" s="14">
        <v>64</v>
      </c>
      <c r="Z7" s="14">
        <v>392</v>
      </c>
      <c r="AB7" s="14">
        <v>512</v>
      </c>
      <c r="AD7" s="14">
        <v>1664</v>
      </c>
      <c r="AE7" s="14">
        <v>2816</v>
      </c>
      <c r="AF7" s="14">
        <v>729</v>
      </c>
      <c r="AG7" s="14">
        <v>98</v>
      </c>
      <c r="AH7" s="14">
        <v>351</v>
      </c>
      <c r="AI7" s="14">
        <v>143</v>
      </c>
      <c r="AJ7" s="14">
        <v>40960</v>
      </c>
      <c r="AK7" s="14">
        <v>56</v>
      </c>
      <c r="AL7" s="14">
        <v>45</v>
      </c>
    </row>
    <row r="8" spans="1:39" s="14" customFormat="1">
      <c r="C8" s="14" t="s">
        <v>122</v>
      </c>
      <c r="D8" s="17">
        <v>4</v>
      </c>
      <c r="E8" s="14">
        <v>-2</v>
      </c>
      <c r="F8" s="17">
        <v>8</v>
      </c>
      <c r="G8" s="14">
        <v>1</v>
      </c>
      <c r="H8" s="14">
        <v>-6</v>
      </c>
      <c r="I8" s="14">
        <v>2</v>
      </c>
      <c r="J8" s="17">
        <v>4</v>
      </c>
      <c r="K8" s="17">
        <v>3</v>
      </c>
      <c r="L8" s="14">
        <v>-4</v>
      </c>
      <c r="M8" s="14">
        <v>-1</v>
      </c>
      <c r="N8" s="14">
        <v>-5</v>
      </c>
      <c r="O8" s="14">
        <v>2</v>
      </c>
      <c r="P8" s="14">
        <v>-3</v>
      </c>
      <c r="Q8" s="14">
        <v>2</v>
      </c>
      <c r="R8" s="14">
        <v>1</v>
      </c>
      <c r="S8" s="14">
        <v>5</v>
      </c>
      <c r="T8" s="20">
        <v>7</v>
      </c>
      <c r="U8" s="14">
        <v>-4</v>
      </c>
      <c r="V8" s="20">
        <v>8</v>
      </c>
      <c r="W8" s="14">
        <v>3</v>
      </c>
      <c r="X8" s="14">
        <v>-1</v>
      </c>
      <c r="Y8" s="14">
        <v>0</v>
      </c>
      <c r="Z8" s="14">
        <v>4</v>
      </c>
      <c r="AB8" s="14">
        <v>3</v>
      </c>
      <c r="AD8" s="14">
        <v>5</v>
      </c>
      <c r="AE8" s="14">
        <v>4</v>
      </c>
      <c r="AF8" s="14">
        <v>-6</v>
      </c>
      <c r="AG8" s="14">
        <v>2</v>
      </c>
      <c r="AH8" s="14">
        <v>-3</v>
      </c>
      <c r="AI8" s="14">
        <v>2</v>
      </c>
      <c r="AJ8" s="14">
        <v>7</v>
      </c>
      <c r="AK8" s="14">
        <v>1</v>
      </c>
      <c r="AL8" s="14">
        <v>-2</v>
      </c>
    </row>
    <row r="9" spans="1:39" s="18" customFormat="1">
      <c r="C9" s="18" t="s">
        <v>119</v>
      </c>
      <c r="D9" s="19">
        <f>D8-7*LOG(D6/D7,2)*1200/113.685</f>
        <v>2.6757793272902894</v>
      </c>
      <c r="E9" s="19">
        <f t="shared" ref="E9:T9" si="0">E8-7*LOG(E6/E7,2)*1200/113.685</f>
        <v>-3.6787495500787348</v>
      </c>
      <c r="F9" s="19">
        <f t="shared" si="0"/>
        <v>5.35155865458057</v>
      </c>
      <c r="G9" s="19">
        <f t="shared" si="0"/>
        <v>-2.2802093733650777</v>
      </c>
      <c r="H9" s="21">
        <f t="shared" si="0"/>
        <v>-6.3545288773690141</v>
      </c>
      <c r="I9" s="19">
        <f t="shared" si="0"/>
        <v>-1.0029702227884454</v>
      </c>
      <c r="J9" s="19">
        <f t="shared" si="0"/>
        <v>1.023057952975134</v>
      </c>
      <c r="K9" s="19">
        <f t="shared" si="0"/>
        <v>-1.0230583259705561</v>
      </c>
      <c r="L9" s="21">
        <f t="shared" si="0"/>
        <v>-7.3574991001574919</v>
      </c>
      <c r="M9" s="19">
        <f t="shared" si="0"/>
        <v>-3.1979828870126772</v>
      </c>
      <c r="N9" s="21">
        <f t="shared" si="0"/>
        <v>-8.0273383548662647</v>
      </c>
      <c r="O9" s="19">
        <f t="shared" si="0"/>
        <v>-0.39557032692061744</v>
      </c>
      <c r="P9" s="19">
        <f t="shared" si="0"/>
        <v>-4.9559887006553716</v>
      </c>
      <c r="Q9" s="19">
        <f t="shared" si="0"/>
        <v>1.5251734095154335</v>
      </c>
      <c r="R9" s="19">
        <f t="shared" si="0"/>
        <v>-1.6728094774972408</v>
      </c>
      <c r="S9" s="19">
        <f t="shared" si="0"/>
        <v>4.0929947065012033</v>
      </c>
      <c r="T9" s="21">
        <f t="shared" si="0"/>
        <v>6.4624869076735436</v>
      </c>
      <c r="U9" s="19">
        <f t="shared" ref="U9" si="1">U8-7*LOG(U6/U7,2)*1200/113.685</f>
        <v>-4.596523063726357</v>
      </c>
      <c r="V9" s="21">
        <f t="shared" ref="V9" si="2">V8-7*LOG(V6/V7,2)*1200/113.685</f>
        <v>5.9589585504484113</v>
      </c>
      <c r="W9" s="19">
        <f t="shared" ref="W9" si="3">W8-7*LOG(W6/W7,2)*1200/113.685</f>
        <v>1.3985401767136632</v>
      </c>
      <c r="X9" s="19">
        <f t="shared" ref="X9" si="4">X8-7*LOG(X6/X7,2)*1200/113.685</f>
        <v>-3.6988376532608225</v>
      </c>
      <c r="Y9" s="19">
        <f t="shared" ref="Y9" si="5">Y8-7*LOG(Y6/Y7,2)*1200/113.685</f>
        <v>-1.6527213743151505</v>
      </c>
      <c r="Z9" s="19">
        <f t="shared" ref="Z9" si="6">Z8-7*LOG(Z6/Z7,2)*1200/113.685</f>
        <v>0.52220318672698696</v>
      </c>
      <c r="AA9" s="19" t="e">
        <f t="shared" ref="AA9" si="7">AA8-7*LOG(AA6/AA7,2)*1200/113.685</f>
        <v>#DIV/0!</v>
      </c>
      <c r="AB9" s="19">
        <f t="shared" ref="AB9" si="8">AB8-7*LOG(AB6/AB7,2)*1200/113.685</f>
        <v>2.792003069013028</v>
      </c>
      <c r="AC9" s="19" t="e">
        <f t="shared" ref="AC9" si="9">AC8-7*LOG(AC6/AC7,2)*1200/113.685</f>
        <v>#DIV/0!</v>
      </c>
      <c r="AD9" s="19">
        <f t="shared" ref="AD9" si="10">AD8-7*LOG(AD6/AD7,2)*1200/113.685</f>
        <v>2.6556912241081991</v>
      </c>
      <c r="AE9" s="19">
        <f t="shared" ref="AE9" si="11">AE8-7*LOG(AE6/AE7,2)*1200/113.685</f>
        <v>3.2831792231581129</v>
      </c>
      <c r="AF9" s="21">
        <f t="shared" ref="AF9" si="12">AF8-7*LOG(AF6/AF7,2)*1200/113.685</f>
        <v>-7.0186954702259365</v>
      </c>
      <c r="AG9" s="19">
        <f t="shared" ref="AG9" si="13">AG8-7*LOG(AG6/AG7,2)*1200/113.685</f>
        <v>0.9177735136476175</v>
      </c>
      <c r="AH9" s="19">
        <f t="shared" ref="AH9" si="14">AH8-7*LOG(AH6/AH7,2)*1200/113.685</f>
        <v>-3.3032673263402192</v>
      </c>
      <c r="AI9" s="19">
        <f t="shared" ref="AI9" si="15">AI8-7*LOG(AI6/AI7,2)*1200/113.685</f>
        <v>1.2571510473945209</v>
      </c>
      <c r="AJ9" s="19">
        <f t="shared" ref="AJ9" si="16">AJ8-7*LOG(AJ6/AJ7,2)*1200/113.685</f>
        <v>5.4677823963033081</v>
      </c>
      <c r="AK9" s="19">
        <f t="shared" ref="AK9" si="17">AK8-7*LOG(AK6/AK7,2)*1200/113.685</f>
        <v>-0.88674648106570664</v>
      </c>
      <c r="AL9" s="19">
        <f t="shared" ref="AL9" si="18">AL8-7*LOG(AL6/AL7,2)*1200/113.685</f>
        <v>-4.3429161429356524</v>
      </c>
    </row>
    <row r="10" spans="1:39">
      <c r="A10" s="7" t="s">
        <v>17</v>
      </c>
      <c r="B10" t="s">
        <v>0</v>
      </c>
      <c r="C10" t="s">
        <v>2</v>
      </c>
      <c r="D10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 t="s">
        <v>4</v>
      </c>
      <c r="R10" t="s">
        <v>4</v>
      </c>
      <c r="S10" t="s">
        <v>4</v>
      </c>
      <c r="T10" t="s">
        <v>4</v>
      </c>
      <c r="U10" t="s">
        <v>4</v>
      </c>
      <c r="V10" t="s">
        <v>4</v>
      </c>
      <c r="W10" t="s">
        <v>4</v>
      </c>
      <c r="X10" t="s">
        <v>4</v>
      </c>
      <c r="Y10" t="s">
        <v>4</v>
      </c>
      <c r="Z10" t="s">
        <v>4</v>
      </c>
      <c r="AA10" t="s">
        <v>4</v>
      </c>
      <c r="AB10" t="s">
        <v>4</v>
      </c>
      <c r="AC10" t="s">
        <v>4</v>
      </c>
      <c r="AD10" t="s">
        <v>4</v>
      </c>
      <c r="AE10" t="s">
        <v>4</v>
      </c>
      <c r="AF10" t="s">
        <v>4</v>
      </c>
      <c r="AG10" t="s">
        <v>4</v>
      </c>
      <c r="AH10" t="s">
        <v>4</v>
      </c>
      <c r="AI10" t="s">
        <v>4</v>
      </c>
      <c r="AJ10" t="s">
        <v>4</v>
      </c>
      <c r="AK10" t="s">
        <v>4</v>
      </c>
      <c r="AL10" t="s">
        <v>4</v>
      </c>
      <c r="AM10" t="s">
        <v>97</v>
      </c>
    </row>
    <row r="11" spans="1:39">
      <c r="A11" s="7"/>
      <c r="B11" t="s">
        <v>2</v>
      </c>
      <c r="C11" t="s">
        <v>3</v>
      </c>
      <c r="D11" s="1" t="s">
        <v>1</v>
      </c>
      <c r="E11" t="s">
        <v>5</v>
      </c>
      <c r="F11" s="1" t="s">
        <v>31</v>
      </c>
      <c r="G11" s="1" t="s">
        <v>6</v>
      </c>
      <c r="H11" t="s">
        <v>39</v>
      </c>
      <c r="I11" s="1" t="s">
        <v>30</v>
      </c>
      <c r="J11" s="1" t="s">
        <v>69</v>
      </c>
      <c r="K11" t="s">
        <v>124</v>
      </c>
      <c r="L11" t="s">
        <v>41</v>
      </c>
      <c r="M11" t="s">
        <v>115</v>
      </c>
      <c r="N11" s="1" t="s">
        <v>70</v>
      </c>
      <c r="O11" t="s">
        <v>42</v>
      </c>
      <c r="P11" t="s">
        <v>40</v>
      </c>
      <c r="Q11" s="1" t="s">
        <v>80</v>
      </c>
      <c r="R11" s="1" t="s">
        <v>91</v>
      </c>
      <c r="S11" t="s">
        <v>82</v>
      </c>
      <c r="T11" t="s">
        <v>101</v>
      </c>
      <c r="U11" t="s">
        <v>89</v>
      </c>
      <c r="V11" t="s">
        <v>102</v>
      </c>
      <c r="W11" t="s">
        <v>93</v>
      </c>
      <c r="X11" s="1" t="s">
        <v>86</v>
      </c>
      <c r="Y11" t="s">
        <v>95</v>
      </c>
      <c r="Z11" t="s">
        <v>98</v>
      </c>
      <c r="AA11" t="s">
        <v>112</v>
      </c>
      <c r="AB11" t="s">
        <v>65</v>
      </c>
      <c r="AC11" t="s">
        <v>113</v>
      </c>
      <c r="AD11" t="s">
        <v>71</v>
      </c>
      <c r="AE11" s="1" t="s">
        <v>130</v>
      </c>
      <c r="AF11" t="s">
        <v>104</v>
      </c>
      <c r="AG11" t="s">
        <v>109</v>
      </c>
      <c r="AH11" t="s">
        <v>72</v>
      </c>
      <c r="AI11" t="s">
        <v>53</v>
      </c>
      <c r="AJ11" s="12" t="s">
        <v>111</v>
      </c>
      <c r="AK11" t="s">
        <v>73</v>
      </c>
      <c r="AL11" s="1" t="s">
        <v>105</v>
      </c>
    </row>
    <row r="12" spans="1:39">
      <c r="A12" s="7">
        <v>47</v>
      </c>
      <c r="B12">
        <f t="shared" ref="B12:B43" si="19">7*C12-4800</f>
        <v>23</v>
      </c>
      <c r="C12">
        <v>689</v>
      </c>
      <c r="D12">
        <f t="shared" ref="D12:J27" si="20">(($C12-701.955)*D$8+LOG(D$6/D$7,2)*1200)/$B12</f>
        <v>-1.3179874088384949</v>
      </c>
      <c r="E12">
        <f t="shared" si="20"/>
        <v>2.311917034786966</v>
      </c>
      <c r="F12">
        <f t="shared" si="20"/>
        <v>-2.6359748176769844</v>
      </c>
      <c r="G12">
        <f t="shared" si="20"/>
        <v>1.7529540534845254</v>
      </c>
      <c r="H12">
        <f t="shared" si="20"/>
        <v>3.6299044436254539</v>
      </c>
      <c r="I12">
        <f t="shared" si="20"/>
        <v>0.99392962594847123</v>
      </c>
      <c r="J12">
        <f t="shared" si="20"/>
        <v>-0.15097107691912601</v>
      </c>
      <c r="K12">
        <f>(($C12-701.955)*K$8+LOG(K$6/K$7,2)*1200)/$B12</f>
        <v>1.1509713402978996</v>
      </c>
      <c r="L12">
        <f t="shared" ref="L12:L43" si="21">(($C12-701.955)*L$8+LOG(L$6/L$7,2)*1200)/$B12</f>
        <v>4.6238340695739479</v>
      </c>
      <c r="M12">
        <f t="shared" ref="M12:Z43" si="22">(($C12-701.955)*M$8+LOG(M$6/M$7,2)*1200)/$B12</f>
        <v>2.1152961770809724</v>
      </c>
      <c r="N12">
        <f t="shared" si="22"/>
        <v>4.9539624898942405</v>
      </c>
      <c r="O12">
        <f t="shared" si="22"/>
        <v>0.56503361873273195</v>
      </c>
      <c r="P12">
        <f t="shared" si="22"/>
        <v>3.0709414623230233</v>
      </c>
      <c r="Q12">
        <f t="shared" si="22"/>
        <v>-0.7912381308121903</v>
      </c>
      <c r="R12">
        <f t="shared" si="22"/>
        <v>1.3240580462687799</v>
      </c>
      <c r="S12">
        <f t="shared" si="22"/>
        <v>-2.1758515727241665</v>
      </c>
      <c r="T12">
        <f t="shared" si="22"/>
        <v>-3.5632784105519799</v>
      </c>
      <c r="U12">
        <f t="shared" si="22"/>
        <v>2.6742591583834288</v>
      </c>
      <c r="V12">
        <f t="shared" si="22"/>
        <v>-3.0648708248927319</v>
      </c>
      <c r="W12">
        <f t="shared" si="22"/>
        <v>-0.55896298130244493</v>
      </c>
      <c r="X12">
        <f t="shared" si="22"/>
        <v>2.468958749136378</v>
      </c>
      <c r="Y12">
        <f t="shared" si="22"/>
        <v>1.1670163319193656</v>
      </c>
      <c r="Z12">
        <f t="shared" si="22"/>
        <v>0.20269149513628176</v>
      </c>
      <c r="AA12" t="e">
        <f t="shared" ref="AA12:AE43" si="23">(($C12-701.955)*AA$8+LOG(AA$6/AA$7,2)*1200)/$B12</f>
        <v>#DIV/0!</v>
      </c>
      <c r="AB12">
        <f t="shared" ref="AB12:AB43" si="24">(($C12-701.955)*AB$8+LOG(AB$6/AB$7,2)*1200)/$B12</f>
        <v>-1.542912229197186</v>
      </c>
      <c r="AC12" t="e">
        <f t="shared" si="23"/>
        <v>#DIV/0!</v>
      </c>
      <c r="AD12">
        <f t="shared" si="23"/>
        <v>-1.160945694489081</v>
      </c>
      <c r="AE12">
        <f t="shared" si="23"/>
        <v>-1.7468834160542313</v>
      </c>
      <c r="AF12">
        <f t="shared" ref="AF12:AL27" si="25">(($C12-701.955)*AF$8+LOG(AF$6/AF$7,2)*1200)/$B12</f>
        <v>4.0988844380909146</v>
      </c>
      <c r="AG12">
        <f t="shared" si="25"/>
        <v>-0.36234212359645956</v>
      </c>
      <c r="AH12">
        <f t="shared" si="25"/>
        <v>1.9039251304036562</v>
      </c>
      <c r="AI12">
        <f t="shared" si="25"/>
        <v>-0.60198271318662533</v>
      </c>
      <c r="AJ12">
        <f t="shared" si="25"/>
        <v>-2.8608996380356744</v>
      </c>
      <c r="AK12">
        <f t="shared" si="25"/>
        <v>0.76900480558977979</v>
      </c>
      <c r="AL12">
        <f t="shared" si="25"/>
        <v>2.7808970292524235</v>
      </c>
      <c r="AM12">
        <f>C12</f>
        <v>689</v>
      </c>
    </row>
    <row r="13" spans="1:39">
      <c r="A13" s="7">
        <v>40</v>
      </c>
      <c r="B13">
        <f t="shared" si="19"/>
        <v>30</v>
      </c>
      <c r="C13">
        <f>C12+1</f>
        <v>690</v>
      </c>
      <c r="D13">
        <f t="shared" si="20"/>
        <v>-0.8771236801095128</v>
      </c>
      <c r="E13">
        <f t="shared" si="20"/>
        <v>1.7058030600033407</v>
      </c>
      <c r="F13">
        <f t="shared" si="20"/>
        <v>-1.7542473602190214</v>
      </c>
      <c r="G13">
        <f t="shared" si="20"/>
        <v>1.3772647743381361</v>
      </c>
      <c r="H13">
        <f t="shared" si="20"/>
        <v>2.582926740112848</v>
      </c>
      <c r="I13">
        <f t="shared" si="20"/>
        <v>0.82867937989382789</v>
      </c>
      <c r="J13">
        <f t="shared" si="20"/>
        <v>1.758884102867005E-2</v>
      </c>
      <c r="K13">
        <f t="shared" ref="K13:K43" si="26">((C13-701.955)*K$8+LOG(K$6/K$7,2)*1200)/B13</f>
        <v>0.98241136089505643</v>
      </c>
      <c r="L13">
        <f t="shared" si="21"/>
        <v>3.4116061200066934</v>
      </c>
      <c r="M13">
        <f t="shared" si="22"/>
        <v>1.5883937357620788</v>
      </c>
      <c r="N13">
        <f t="shared" si="22"/>
        <v>3.6313712422522513</v>
      </c>
      <c r="O13">
        <f t="shared" si="22"/>
        <v>0.49985910769509445</v>
      </c>
      <c r="P13">
        <f t="shared" si="22"/>
        <v>2.2543884544476511</v>
      </c>
      <c r="Q13">
        <f t="shared" si="22"/>
        <v>-0.53994923362267921</v>
      </c>
      <c r="R13">
        <f t="shared" si="22"/>
        <v>1.0484445021393978</v>
      </c>
      <c r="S13">
        <f t="shared" si="22"/>
        <v>-1.5014862057551943</v>
      </c>
      <c r="T13">
        <f t="shared" si="22"/>
        <v>-2.4985134480898514</v>
      </c>
      <c r="U13">
        <f t="shared" si="22"/>
        <v>1.9169320214272954</v>
      </c>
      <c r="V13">
        <f t="shared" si="22"/>
        <v>-2.0830676324177611</v>
      </c>
      <c r="W13">
        <f t="shared" si="22"/>
        <v>-0.32853828566520776</v>
      </c>
      <c r="X13">
        <f t="shared" si="22"/>
        <v>1.8595350410045566</v>
      </c>
      <c r="Y13">
        <f t="shared" si="22"/>
        <v>0.89471252113818034</v>
      </c>
      <c r="Z13">
        <f t="shared" si="22"/>
        <v>0.28873014627114935</v>
      </c>
      <c r="AB13">
        <f t="shared" si="24"/>
        <v>-1.0828993757178427</v>
      </c>
      <c r="AD13">
        <f t="shared" si="23"/>
        <v>-0.72339169910829548</v>
      </c>
      <c r="AE13">
        <f t="shared" si="23"/>
        <v>-1.2059439523082438</v>
      </c>
      <c r="AF13">
        <f t="shared" si="25"/>
        <v>2.9424780692030348</v>
      </c>
      <c r="AG13">
        <f t="shared" si="25"/>
        <v>-0.21112896142395232</v>
      </c>
      <c r="AH13">
        <f t="shared" si="25"/>
        <v>1.3596759333094697</v>
      </c>
      <c r="AI13">
        <f t="shared" si="25"/>
        <v>-0.39485341344307939</v>
      </c>
      <c r="AJ13">
        <f t="shared" si="25"/>
        <v>-1.9600230558273504</v>
      </c>
      <c r="AK13">
        <f t="shared" si="25"/>
        <v>0.62290368428549792</v>
      </c>
      <c r="AL13">
        <f t="shared" si="25"/>
        <v>2.0653543890935251</v>
      </c>
      <c r="AM13">
        <f t="shared" ref="AM13:AM43" si="27">C13</f>
        <v>690</v>
      </c>
    </row>
    <row r="14" spans="1:39">
      <c r="A14" s="7">
        <v>33</v>
      </c>
      <c r="B14">
        <f t="shared" si="19"/>
        <v>37</v>
      </c>
      <c r="C14">
        <f t="shared" ref="C14:C43" si="28">C13+1</f>
        <v>691</v>
      </c>
      <c r="D14">
        <f t="shared" si="20"/>
        <v>-0.60307325414284818</v>
      </c>
      <c r="E14">
        <f t="shared" si="20"/>
        <v>1.3290295081108168</v>
      </c>
      <c r="F14">
        <f t="shared" si="20"/>
        <v>-1.206146508285693</v>
      </c>
      <c r="G14">
        <f t="shared" si="20"/>
        <v>1.1437281954092995</v>
      </c>
      <c r="H14">
        <f t="shared" si="20"/>
        <v>1.9321027622536606</v>
      </c>
      <c r="I14">
        <f t="shared" si="20"/>
        <v>0.72595625396796859</v>
      </c>
      <c r="J14">
        <f t="shared" si="20"/>
        <v>0.12236933056378653</v>
      </c>
      <c r="K14">
        <f t="shared" si="26"/>
        <v>0.87763083315815382</v>
      </c>
      <c r="L14">
        <f t="shared" si="21"/>
        <v>2.6580590162216433</v>
      </c>
      <c r="M14">
        <f t="shared" si="22"/>
        <v>1.2608597857530368</v>
      </c>
      <c r="N14">
        <f t="shared" si="22"/>
        <v>2.8092199261504742</v>
      </c>
      <c r="O14">
        <f t="shared" si="22"/>
        <v>0.45934522245548198</v>
      </c>
      <c r="P14">
        <f t="shared" si="22"/>
        <v>1.7468014495521496</v>
      </c>
      <c r="Q14">
        <f t="shared" si="22"/>
        <v>-0.38374262185622637</v>
      </c>
      <c r="R14">
        <f t="shared" si="22"/>
        <v>0.87711716389680905</v>
      </c>
      <c r="S14">
        <f t="shared" si="22"/>
        <v>-1.0822861127744818</v>
      </c>
      <c r="T14">
        <f t="shared" si="22"/>
        <v>-1.8366325254782578</v>
      </c>
      <c r="U14">
        <f t="shared" si="22"/>
        <v>1.4461610984545636</v>
      </c>
      <c r="V14">
        <f t="shared" si="22"/>
        <v>-1.4727575397981847</v>
      </c>
      <c r="W14">
        <f t="shared" si="22"/>
        <v>-0.18530131270151981</v>
      </c>
      <c r="X14">
        <f t="shared" si="22"/>
        <v>1.4807040873009918</v>
      </c>
      <c r="Y14">
        <f t="shared" si="22"/>
        <v>0.7254425847066327</v>
      </c>
      <c r="Z14">
        <f t="shared" si="22"/>
        <v>0.34221363211174272</v>
      </c>
      <c r="AB14">
        <f t="shared" si="24"/>
        <v>-0.79694543977122367</v>
      </c>
      <c r="AD14">
        <f t="shared" si="23"/>
        <v>-0.451398674952672</v>
      </c>
      <c r="AE14">
        <f t="shared" si="23"/>
        <v>-0.86968428565533284</v>
      </c>
      <c r="AF14">
        <f t="shared" si="25"/>
        <v>2.2236308669213796</v>
      </c>
      <c r="AG14">
        <f t="shared" si="25"/>
        <v>-0.11713159034374512</v>
      </c>
      <c r="AH14">
        <f t="shared" si="25"/>
        <v>1.0213588648455161</v>
      </c>
      <c r="AI14">
        <f t="shared" si="25"/>
        <v>-0.26609736225114544</v>
      </c>
      <c r="AJ14">
        <f t="shared" si="25"/>
        <v>-1.400018693914068</v>
      </c>
      <c r="AK14">
        <f t="shared" si="25"/>
        <v>0.53208406833959287</v>
      </c>
      <c r="AL14">
        <f t="shared" si="25"/>
        <v>1.6205576127785337</v>
      </c>
      <c r="AM14">
        <f t="shared" si="27"/>
        <v>691</v>
      </c>
    </row>
    <row r="15" spans="1:39">
      <c r="A15" s="7" t="s">
        <v>9</v>
      </c>
      <c r="B15">
        <f t="shared" si="19"/>
        <v>44</v>
      </c>
      <c r="C15">
        <f t="shared" si="28"/>
        <v>692</v>
      </c>
      <c r="D15">
        <f t="shared" si="20"/>
        <v>-0.41622069098375875</v>
      </c>
      <c r="E15">
        <f t="shared" si="20"/>
        <v>1.0721384500022777</v>
      </c>
      <c r="F15">
        <f t="shared" si="20"/>
        <v>-0.8324413819675146</v>
      </c>
      <c r="G15">
        <f t="shared" si="20"/>
        <v>0.98449870977600185</v>
      </c>
      <c r="H15">
        <f t="shared" si="20"/>
        <v>1.4883591409860328</v>
      </c>
      <c r="I15">
        <f t="shared" si="20"/>
        <v>0.65591775901851901</v>
      </c>
      <c r="J15">
        <f t="shared" si="20"/>
        <v>0.19381057342863867</v>
      </c>
      <c r="K15">
        <f t="shared" si="26"/>
        <v>0.80618956424662935</v>
      </c>
      <c r="L15">
        <f t="shared" si="21"/>
        <v>2.1442769000045634</v>
      </c>
      <c r="M15">
        <f t="shared" si="22"/>
        <v>1.0375411834741446</v>
      </c>
      <c r="N15">
        <f t="shared" si="22"/>
        <v>2.2486622106265348</v>
      </c>
      <c r="O15">
        <f t="shared" si="22"/>
        <v>0.43172211888301892</v>
      </c>
      <c r="P15">
        <f t="shared" si="22"/>
        <v>1.4007194007597621</v>
      </c>
      <c r="Q15">
        <f t="shared" si="22"/>
        <v>-0.27723811383364488</v>
      </c>
      <c r="R15">
        <f t="shared" si="22"/>
        <v>0.76030306964049854</v>
      </c>
      <c r="S15">
        <f t="shared" si="22"/>
        <v>-0.7964678675603597</v>
      </c>
      <c r="T15">
        <f t="shared" si="22"/>
        <v>-1.3853500782430805</v>
      </c>
      <c r="U15">
        <f t="shared" si="22"/>
        <v>1.1251809237004287</v>
      </c>
      <c r="V15">
        <f t="shared" si="22"/>
        <v>-1.056637022103019</v>
      </c>
      <c r="W15">
        <f t="shared" si="22"/>
        <v>-8.7639740226278018E-2</v>
      </c>
      <c r="X15">
        <f t="shared" si="22"/>
        <v>1.2224102552303795</v>
      </c>
      <c r="Y15">
        <f t="shared" si="22"/>
        <v>0.61003126441239575</v>
      </c>
      <c r="Z15">
        <f t="shared" si="22"/>
        <v>0.37867964518487457</v>
      </c>
      <c r="AB15">
        <f t="shared" si="24"/>
        <v>-0.60197684708034727</v>
      </c>
      <c r="AD15">
        <f t="shared" si="23"/>
        <v>-0.26594888575565601</v>
      </c>
      <c r="AE15">
        <f t="shared" si="23"/>
        <v>-0.64041633111925722</v>
      </c>
      <c r="AF15">
        <f t="shared" si="25"/>
        <v>1.7335077744566147</v>
      </c>
      <c r="AG15">
        <f t="shared" si="25"/>
        <v>-5.3042473698149302E-2</v>
      </c>
      <c r="AH15">
        <f t="shared" si="25"/>
        <v>0.79068813634736579</v>
      </c>
      <c r="AI15">
        <f t="shared" si="25"/>
        <v>-0.17830914552937233</v>
      </c>
      <c r="AJ15">
        <f t="shared" si="25"/>
        <v>-1.0181975380641026</v>
      </c>
      <c r="AK15">
        <f t="shared" si="25"/>
        <v>0.47016160292193038</v>
      </c>
      <c r="AL15">
        <f t="shared" si="25"/>
        <v>1.3172870834728578</v>
      </c>
      <c r="AM15">
        <f t="shared" si="27"/>
        <v>692</v>
      </c>
    </row>
    <row r="16" spans="1:39">
      <c r="A16" s="7">
        <v>45</v>
      </c>
      <c r="B16">
        <f t="shared" si="19"/>
        <v>51</v>
      </c>
      <c r="C16">
        <f t="shared" si="28"/>
        <v>693</v>
      </c>
      <c r="D16">
        <f t="shared" si="20"/>
        <v>-0.28066098829971342</v>
      </c>
      <c r="E16">
        <f t="shared" si="20"/>
        <v>0.88576650588431805</v>
      </c>
      <c r="F16">
        <f t="shared" si="20"/>
        <v>-0.56132197659942429</v>
      </c>
      <c r="G16">
        <f t="shared" si="20"/>
        <v>0.86897927902243299</v>
      </c>
      <c r="H16">
        <f t="shared" si="20"/>
        <v>1.1664274941840282</v>
      </c>
      <c r="I16">
        <f t="shared" si="20"/>
        <v>0.60510551758460462</v>
      </c>
      <c r="J16">
        <f t="shared" si="20"/>
        <v>0.2456404947227471</v>
      </c>
      <c r="K16">
        <f t="shared" si="26"/>
        <v>0.7543596240559155</v>
      </c>
      <c r="L16">
        <f t="shared" si="21"/>
        <v>1.7715330117686432</v>
      </c>
      <c r="M16">
        <f t="shared" si="22"/>
        <v>0.87552572691886987</v>
      </c>
      <c r="N16">
        <f t="shared" si="22"/>
        <v>1.8419830836777948</v>
      </c>
      <c r="O16">
        <f t="shared" si="22"/>
        <v>0.41168182805593789</v>
      </c>
      <c r="P16">
        <f t="shared" si="22"/>
        <v>1.1496402673221477</v>
      </c>
      <c r="Q16">
        <f t="shared" si="22"/>
        <v>-0.19997013742510542</v>
      </c>
      <c r="R16">
        <f t="shared" si="22"/>
        <v>0.67555558949376349</v>
      </c>
      <c r="S16">
        <f t="shared" si="22"/>
        <v>-0.58910953279717304</v>
      </c>
      <c r="T16">
        <f t="shared" si="22"/>
        <v>-1.0579490871116772</v>
      </c>
      <c r="U16">
        <f t="shared" si="22"/>
        <v>0.89231295378076192</v>
      </c>
      <c r="V16">
        <f t="shared" si="22"/>
        <v>-0.75474566612809479</v>
      </c>
      <c r="W16">
        <f t="shared" si="22"/>
        <v>-1.6787226861886911E-2</v>
      </c>
      <c r="X16">
        <f t="shared" si="22"/>
        <v>1.0350206123556216</v>
      </c>
      <c r="Y16">
        <f t="shared" si="22"/>
        <v>0.52630148302245905</v>
      </c>
      <c r="Z16">
        <f t="shared" si="22"/>
        <v>0.40513538015949963</v>
      </c>
      <c r="AB16">
        <f t="shared" si="24"/>
        <v>-0.4605290445399074</v>
      </c>
      <c r="AD16">
        <f t="shared" si="23"/>
        <v>-0.13140688182840909</v>
      </c>
      <c r="AE16">
        <f t="shared" si="23"/>
        <v>-0.47408467782837876</v>
      </c>
      <c r="AF16">
        <f t="shared" si="25"/>
        <v>1.3779282760017852</v>
      </c>
      <c r="AG16">
        <f t="shared" si="25"/>
        <v>-6.5464478964425378E-3</v>
      </c>
      <c r="AH16">
        <f t="shared" si="25"/>
        <v>0.62333878429968814</v>
      </c>
      <c r="AI16">
        <f t="shared" si="25"/>
        <v>-0.1146196549665173</v>
      </c>
      <c r="AJ16">
        <f t="shared" si="25"/>
        <v>-0.74119003283961793</v>
      </c>
      <c r="AK16">
        <f t="shared" si="25"/>
        <v>0.42523746134441054</v>
      </c>
      <c r="AL16">
        <f t="shared" si="25"/>
        <v>1.0972672877020735</v>
      </c>
      <c r="AM16">
        <f t="shared" si="27"/>
        <v>693</v>
      </c>
    </row>
    <row r="17" spans="1:39">
      <c r="A17" s="7">
        <v>64</v>
      </c>
      <c r="B17">
        <f t="shared" si="19"/>
        <v>58</v>
      </c>
      <c r="C17">
        <f t="shared" si="28"/>
        <v>694</v>
      </c>
      <c r="D17">
        <f t="shared" si="20"/>
        <v>-0.17782259316009283</v>
      </c>
      <c r="E17">
        <f t="shared" si="20"/>
        <v>0.74438089310517619</v>
      </c>
      <c r="F17">
        <f t="shared" si="20"/>
        <v>-0.35564518632018344</v>
      </c>
      <c r="G17">
        <f t="shared" si="20"/>
        <v>0.7813438487955876</v>
      </c>
      <c r="H17">
        <f t="shared" si="20"/>
        <v>0.92220348626526627</v>
      </c>
      <c r="I17">
        <f t="shared" si="20"/>
        <v>0.56655829994508344</v>
      </c>
      <c r="J17">
        <f t="shared" si="20"/>
        <v>0.2849597453596569</v>
      </c>
      <c r="K17">
        <f t="shared" si="26"/>
        <v>0.71504035908364982</v>
      </c>
      <c r="L17">
        <f t="shared" si="21"/>
        <v>1.4887617862103586</v>
      </c>
      <c r="M17">
        <f t="shared" si="22"/>
        <v>0.75261744953210974</v>
      </c>
      <c r="N17">
        <f t="shared" si="22"/>
        <v>1.5334678839235782</v>
      </c>
      <c r="O17">
        <f t="shared" si="22"/>
        <v>0.39647884880780748</v>
      </c>
      <c r="P17">
        <f t="shared" si="22"/>
        <v>0.95916644195568168</v>
      </c>
      <c r="Q17">
        <f t="shared" si="22"/>
        <v>-0.1413530518737996</v>
      </c>
      <c r="R17">
        <f t="shared" si="22"/>
        <v>0.6112643976583092</v>
      </c>
      <c r="S17">
        <f t="shared" si="22"/>
        <v>-0.43180320987337634</v>
      </c>
      <c r="T17">
        <f t="shared" si="22"/>
        <v>-0.80957592142578516</v>
      </c>
      <c r="U17">
        <f t="shared" si="22"/>
        <v>0.71565449384170443</v>
      </c>
      <c r="V17">
        <f t="shared" si="22"/>
        <v>-0.52572463745746267</v>
      </c>
      <c r="W17">
        <f t="shared" si="22"/>
        <v>3.6962955690409784E-2</v>
      </c>
      <c r="X17">
        <f t="shared" si="22"/>
        <v>0.89286295224373624</v>
      </c>
      <c r="Y17">
        <f t="shared" si="22"/>
        <v>0.46278233851974848</v>
      </c>
      <c r="Z17">
        <f t="shared" si="22"/>
        <v>0.42520524807128413</v>
      </c>
      <c r="AB17">
        <f t="shared" si="24"/>
        <v>-0.35322381502647032</v>
      </c>
      <c r="AD17">
        <f t="shared" si="23"/>
        <v>-2.9340534021532128E-2</v>
      </c>
      <c r="AE17">
        <f t="shared" si="23"/>
        <v>-0.34790204429736754</v>
      </c>
      <c r="AF17">
        <f t="shared" si="25"/>
        <v>1.1081783116567421</v>
      </c>
      <c r="AG17">
        <f t="shared" si="25"/>
        <v>2.8726399263472941E-2</v>
      </c>
      <c r="AH17">
        <f t="shared" si="25"/>
        <v>0.49638410343593264</v>
      </c>
      <c r="AI17">
        <f t="shared" si="25"/>
        <v>-6.6303489711937627E-2</v>
      </c>
      <c r="AJ17">
        <f t="shared" si="25"/>
        <v>-0.53104640818656046</v>
      </c>
      <c r="AK17">
        <f t="shared" si="25"/>
        <v>0.39115707807870581</v>
      </c>
      <c r="AL17">
        <f t="shared" si="25"/>
        <v>0.93035571849665077</v>
      </c>
      <c r="AM17">
        <f t="shared" si="27"/>
        <v>694</v>
      </c>
    </row>
    <row r="18" spans="1:39">
      <c r="A18" s="7" t="s">
        <v>10</v>
      </c>
      <c r="B18">
        <f t="shared" si="19"/>
        <v>65</v>
      </c>
      <c r="C18">
        <f t="shared" si="28"/>
        <v>695</v>
      </c>
      <c r="D18">
        <f t="shared" si="20"/>
        <v>-9.7134006204390527E-2</v>
      </c>
      <c r="E18">
        <f t="shared" si="20"/>
        <v>0.633447566155388</v>
      </c>
      <c r="F18">
        <f t="shared" si="20"/>
        <v>-0.19426801240877908</v>
      </c>
      <c r="G18">
        <f t="shared" si="20"/>
        <v>0.71258374200221664</v>
      </c>
      <c r="H18">
        <f t="shared" si="20"/>
        <v>0.73058157235977605</v>
      </c>
      <c r="I18">
        <f t="shared" si="20"/>
        <v>0.5363135599509975</v>
      </c>
      <c r="J18">
        <f t="shared" si="20"/>
        <v>0.31581023432092464</v>
      </c>
      <c r="K18">
        <f t="shared" si="26"/>
        <v>0.68418985887464145</v>
      </c>
      <c r="L18">
        <f t="shared" si="21"/>
        <v>1.2668951323107815</v>
      </c>
      <c r="M18">
        <f t="shared" si="22"/>
        <v>0.65618172419788245</v>
      </c>
      <c r="N18">
        <f t="shared" si="22"/>
        <v>1.2914021118087313</v>
      </c>
      <c r="O18">
        <f t="shared" si="22"/>
        <v>0.38455035739773591</v>
      </c>
      <c r="P18">
        <f t="shared" si="22"/>
        <v>0.80971774820660825</v>
      </c>
      <c r="Q18">
        <f t="shared" si="22"/>
        <v>-9.5361184748928865E-2</v>
      </c>
      <c r="R18">
        <f t="shared" si="22"/>
        <v>0.56082053944895283</v>
      </c>
      <c r="S18">
        <f t="shared" si="22"/>
        <v>-0.30837824881008963</v>
      </c>
      <c r="T18">
        <f t="shared" si="22"/>
        <v>-0.61469851450300828</v>
      </c>
      <c r="U18">
        <f t="shared" si="22"/>
        <v>0.57704554835105937</v>
      </c>
      <c r="V18">
        <f t="shared" si="22"/>
        <v>-0.34603121496204364</v>
      </c>
      <c r="W18">
        <f t="shared" si="22"/>
        <v>7.9136175846827195E-2</v>
      </c>
      <c r="X18">
        <f t="shared" si="22"/>
        <v>0.78132386507902618</v>
      </c>
      <c r="Y18">
        <f t="shared" si="22"/>
        <v>0.41294424052531403</v>
      </c>
      <c r="Z18">
        <f t="shared" si="22"/>
        <v>0.44095237520206892</v>
      </c>
      <c r="AB18">
        <f t="shared" si="24"/>
        <v>-0.26903048110054273</v>
      </c>
      <c r="AD18">
        <f t="shared" si="23"/>
        <v>5.0742292719248253E-2</v>
      </c>
      <c r="AE18">
        <f t="shared" si="23"/>
        <v>-0.24889720875765103</v>
      </c>
      <c r="AF18">
        <f t="shared" si="25"/>
        <v>0.89652833963216993</v>
      </c>
      <c r="AG18">
        <f t="shared" si="25"/>
        <v>5.6402017804329699E-2</v>
      </c>
      <c r="AH18">
        <f t="shared" si="25"/>
        <v>0.39677350768129377</v>
      </c>
      <c r="AI18">
        <f t="shared" si="25"/>
        <v>-2.8393883127575108E-2</v>
      </c>
      <c r="AJ18">
        <f t="shared" si="25"/>
        <v>-0.3661644873049309</v>
      </c>
      <c r="AK18">
        <f t="shared" si="25"/>
        <v>0.36441708505484516</v>
      </c>
      <c r="AL18">
        <f t="shared" si="25"/>
        <v>0.79939433342778077</v>
      </c>
      <c r="AM18">
        <f t="shared" si="27"/>
        <v>695</v>
      </c>
    </row>
    <row r="19" spans="1:39">
      <c r="A19" s="7" t="s">
        <v>11</v>
      </c>
      <c r="B19">
        <f t="shared" si="19"/>
        <v>72</v>
      </c>
      <c r="C19">
        <f t="shared" si="28"/>
        <v>696</v>
      </c>
      <c r="D19">
        <f t="shared" si="20"/>
        <v>-3.2134866712297004E-2</v>
      </c>
      <c r="E19">
        <f t="shared" si="20"/>
        <v>0.54408460833472527</v>
      </c>
      <c r="F19">
        <f t="shared" si="20"/>
        <v>-6.4269733424592232E-2</v>
      </c>
      <c r="G19">
        <f t="shared" si="20"/>
        <v>0.6571936559742233</v>
      </c>
      <c r="H19">
        <f t="shared" si="20"/>
        <v>0.57621947504701998</v>
      </c>
      <c r="I19">
        <f t="shared" si="20"/>
        <v>0.51194974162242834</v>
      </c>
      <c r="J19">
        <f t="shared" si="20"/>
        <v>0.34066201709527921</v>
      </c>
      <c r="K19">
        <f t="shared" si="26"/>
        <v>0.65933806703960685</v>
      </c>
      <c r="L19">
        <f t="shared" si="21"/>
        <v>1.0881692166694554</v>
      </c>
      <c r="M19">
        <f t="shared" si="22"/>
        <v>0.57849738990086619</v>
      </c>
      <c r="N19">
        <f t="shared" si="22"/>
        <v>1.0964046842717714</v>
      </c>
      <c r="O19">
        <f t="shared" si="22"/>
        <v>0.37494129487295602</v>
      </c>
      <c r="P19">
        <f t="shared" si="22"/>
        <v>0.68932852268652134</v>
      </c>
      <c r="Q19">
        <f t="shared" si="22"/>
        <v>-5.8312180676116335E-2</v>
      </c>
      <c r="R19">
        <f t="shared" si="22"/>
        <v>0.52018520922474909</v>
      </c>
      <c r="S19">
        <f t="shared" si="22"/>
        <v>-0.20895258573133091</v>
      </c>
      <c r="T19">
        <f t="shared" si="22"/>
        <v>-0.45771393670410476</v>
      </c>
      <c r="U19">
        <f t="shared" si="22"/>
        <v>0.46538834226137304</v>
      </c>
      <c r="V19">
        <f t="shared" si="22"/>
        <v>-0.20127818017406718</v>
      </c>
      <c r="W19">
        <f t="shared" si="22"/>
        <v>0.11310904763949677</v>
      </c>
      <c r="X19">
        <f t="shared" si="22"/>
        <v>0.69147293375189856</v>
      </c>
      <c r="Y19">
        <f t="shared" si="22"/>
        <v>0.37279688380757514</v>
      </c>
      <c r="Z19">
        <f t="shared" si="22"/>
        <v>0.45363756094631225</v>
      </c>
      <c r="AB19">
        <f t="shared" si="24"/>
        <v>-0.20120807321576775</v>
      </c>
      <c r="AD19">
        <f t="shared" si="23"/>
        <v>0.1152534587048769</v>
      </c>
      <c r="AE19">
        <f t="shared" si="23"/>
        <v>-0.16914331346176825</v>
      </c>
      <c r="AF19">
        <f t="shared" si="25"/>
        <v>0.7260325288345979</v>
      </c>
      <c r="AG19">
        <f t="shared" si="25"/>
        <v>7.8696266073353199E-2</v>
      </c>
      <c r="AH19">
        <f t="shared" si="25"/>
        <v>0.31653163887894575</v>
      </c>
      <c r="AI19">
        <f t="shared" si="25"/>
        <v>2.1444110653835815E-3</v>
      </c>
      <c r="AJ19">
        <f t="shared" si="25"/>
        <v>-0.23334293992806263</v>
      </c>
      <c r="AK19">
        <f t="shared" si="25"/>
        <v>0.34287653511895744</v>
      </c>
      <c r="AL19">
        <f t="shared" si="25"/>
        <v>0.69389766212230208</v>
      </c>
      <c r="AM19">
        <f t="shared" si="27"/>
        <v>696</v>
      </c>
    </row>
    <row r="20" spans="1:39">
      <c r="A20" s="7" t="s">
        <v>12</v>
      </c>
      <c r="B20">
        <f t="shared" si="19"/>
        <v>79</v>
      </c>
      <c r="C20">
        <f t="shared" si="28"/>
        <v>697</v>
      </c>
      <c r="D20">
        <f t="shared" si="20"/>
        <v>2.1345437933096404E-2</v>
      </c>
      <c r="E20">
        <f t="shared" si="20"/>
        <v>0.47055812405190156</v>
      </c>
      <c r="F20">
        <f t="shared" si="20"/>
        <v>4.2690875866194425E-2</v>
      </c>
      <c r="G20">
        <f t="shared" si="20"/>
        <v>0.61161953455878582</v>
      </c>
      <c r="H20">
        <f t="shared" si="20"/>
        <v>0.44921268611880305</v>
      </c>
      <c r="I20">
        <f t="shared" si="20"/>
        <v>0.49190356198499796</v>
      </c>
      <c r="J20">
        <f t="shared" si="20"/>
        <v>0.36110968646658359</v>
      </c>
      <c r="K20">
        <f t="shared" si="26"/>
        <v>0.63889039021331251</v>
      </c>
      <c r="L20">
        <f t="shared" si="21"/>
        <v>0.94111624810380756</v>
      </c>
      <c r="M20">
        <f t="shared" si="22"/>
        <v>0.51457989965648565</v>
      </c>
      <c r="N20">
        <f t="shared" si="22"/>
        <v>0.93596376288060179</v>
      </c>
      <c r="O20">
        <f t="shared" si="22"/>
        <v>0.36703510418801055</v>
      </c>
      <c r="P20">
        <f t="shared" si="22"/>
        <v>0.5902740966256903</v>
      </c>
      <c r="Q20">
        <f t="shared" si="22"/>
        <v>-2.7828822894688302E-2</v>
      </c>
      <c r="R20">
        <f t="shared" si="22"/>
        <v>0.48675107676179663</v>
      </c>
      <c r="S20">
        <f t="shared" si="22"/>
        <v>-0.12714666041336489</v>
      </c>
      <c r="T20">
        <f t="shared" si="22"/>
        <v>-0.32854941066703219</v>
      </c>
      <c r="U20">
        <f t="shared" si="22"/>
        <v>0.37351848914960578</v>
      </c>
      <c r="V20">
        <f t="shared" si="22"/>
        <v>-8.2177581930795399E-2</v>
      </c>
      <c r="W20">
        <f t="shared" si="22"/>
        <v>0.14106141050688314</v>
      </c>
      <c r="X20">
        <f t="shared" si="22"/>
        <v>0.61754495228021133</v>
      </c>
      <c r="Y20">
        <f t="shared" si="22"/>
        <v>0.33976424853348619</v>
      </c>
      <c r="Z20">
        <f t="shared" si="22"/>
        <v>0.46407473909030988</v>
      </c>
      <c r="AB20">
        <f t="shared" si="24"/>
        <v>-0.14540482622196554</v>
      </c>
      <c r="AD20">
        <f t="shared" si="23"/>
        <v>0.16833226616140678</v>
      </c>
      <c r="AE20">
        <f t="shared" si="23"/>
        <v>-0.10352301986389006</v>
      </c>
      <c r="AF20">
        <f t="shared" si="25"/>
        <v>0.58575116552013984</v>
      </c>
      <c r="AG20">
        <f t="shared" si="25"/>
        <v>9.7039634902296584E-2</v>
      </c>
      <c r="AH20">
        <f t="shared" si="25"/>
        <v>0.25050984809220372</v>
      </c>
      <c r="AI20">
        <f t="shared" si="25"/>
        <v>2.7270855654526808E-2</v>
      </c>
      <c r="AJ20">
        <f t="shared" si="25"/>
        <v>-0.1240593882888672</v>
      </c>
      <c r="AK20">
        <f t="shared" si="25"/>
        <v>0.32515329782993591</v>
      </c>
      <c r="AL20">
        <f t="shared" si="25"/>
        <v>0.60709660345323735</v>
      </c>
      <c r="AM20">
        <f t="shared" si="27"/>
        <v>697</v>
      </c>
    </row>
    <row r="21" spans="1:39">
      <c r="A21" s="8" t="s">
        <v>13</v>
      </c>
      <c r="B21">
        <f t="shared" si="19"/>
        <v>86</v>
      </c>
      <c r="C21">
        <f t="shared" si="28"/>
        <v>698</v>
      </c>
      <c r="D21">
        <f t="shared" si="20"/>
        <v>6.6119646473425761E-2</v>
      </c>
      <c r="E21">
        <f t="shared" si="20"/>
        <v>0.40900106744302583</v>
      </c>
      <c r="F21">
        <f t="shared" si="20"/>
        <v>0.13223929294685302</v>
      </c>
      <c r="G21">
        <f t="shared" si="20"/>
        <v>0.57346445616446606</v>
      </c>
      <c r="H21">
        <f t="shared" si="20"/>
        <v>0.34288142096959823</v>
      </c>
      <c r="I21">
        <f t="shared" si="20"/>
        <v>0.47512071391645161</v>
      </c>
      <c r="J21">
        <f t="shared" si="20"/>
        <v>0.37822866547511746</v>
      </c>
      <c r="K21">
        <f t="shared" si="26"/>
        <v>0.62177140496339178</v>
      </c>
      <c r="L21">
        <f t="shared" si="21"/>
        <v>0.81800213488605578</v>
      </c>
      <c r="M21">
        <f t="shared" si="22"/>
        <v>0.46106758224258559</v>
      </c>
      <c r="N21">
        <f t="shared" si="22"/>
        <v>0.8016411310182272</v>
      </c>
      <c r="O21">
        <f t="shared" si="22"/>
        <v>0.36041596780061436</v>
      </c>
      <c r="P21">
        <f t="shared" si="22"/>
        <v>0.50734480969104112</v>
      </c>
      <c r="Q21">
        <f t="shared" si="22"/>
        <v>-2.3078721939578605E-3</v>
      </c>
      <c r="R21">
        <f t="shared" si="22"/>
        <v>0.45875971004862715</v>
      </c>
      <c r="S21">
        <f t="shared" si="22"/>
        <v>-5.8657978751811932E-2</v>
      </c>
      <c r="T21">
        <f t="shared" si="22"/>
        <v>-0.22041166793832023</v>
      </c>
      <c r="U21">
        <f t="shared" si="22"/>
        <v>0.29660419352114953</v>
      </c>
      <c r="V21">
        <f t="shared" si="22"/>
        <v>1.7534546831013534E-2</v>
      </c>
      <c r="W21">
        <f t="shared" si="22"/>
        <v>0.16446338872143915</v>
      </c>
      <c r="X21">
        <f t="shared" si="22"/>
        <v>0.55565175848996162</v>
      </c>
      <c r="Y21">
        <f t="shared" si="22"/>
        <v>0.3121090190016908</v>
      </c>
      <c r="Z21">
        <f t="shared" si="22"/>
        <v>0.47281284172249394</v>
      </c>
      <c r="AB21">
        <f t="shared" si="24"/>
        <v>-9.8685828738782302E-2</v>
      </c>
      <c r="AD21">
        <f t="shared" si="23"/>
        <v>0.21277033752036206</v>
      </c>
      <c r="AE21">
        <f t="shared" si="23"/>
        <v>-4.8585099642410638E-2</v>
      </c>
      <c r="AF21">
        <f t="shared" si="25"/>
        <v>0.46830630321036099</v>
      </c>
      <c r="AG21">
        <f t="shared" si="25"/>
        <v>0.1123968739218771</v>
      </c>
      <c r="AH21">
        <f t="shared" si="25"/>
        <v>0.19523579068934993</v>
      </c>
      <c r="AI21">
        <f t="shared" si="25"/>
        <v>4.8306948798925789E-2</v>
      </c>
      <c r="AJ21">
        <f t="shared" si="25"/>
        <v>-3.2566182265354758E-2</v>
      </c>
      <c r="AK21">
        <f t="shared" si="25"/>
        <v>0.31031523870424343</v>
      </c>
      <c r="AL21">
        <f t="shared" si="25"/>
        <v>0.53442594968378776</v>
      </c>
      <c r="AM21">
        <f t="shared" si="27"/>
        <v>698</v>
      </c>
    </row>
    <row r="22" spans="1:39">
      <c r="A22" s="8" t="s">
        <v>16</v>
      </c>
      <c r="B22">
        <f t="shared" si="19"/>
        <v>93</v>
      </c>
      <c r="C22">
        <f t="shared" si="28"/>
        <v>699</v>
      </c>
      <c r="D22">
        <f t="shared" si="20"/>
        <v>0.10415365157757651</v>
      </c>
      <c r="E22">
        <f t="shared" si="20"/>
        <v>0.35671066451720668</v>
      </c>
      <c r="F22">
        <f t="shared" si="20"/>
        <v>0.20830730315515442</v>
      </c>
      <c r="G22">
        <f t="shared" si="20"/>
        <v>0.54105315301230195</v>
      </c>
      <c r="H22">
        <f t="shared" si="20"/>
        <v>0.25255701293962846</v>
      </c>
      <c r="I22">
        <f t="shared" si="20"/>
        <v>0.46086431609478318</v>
      </c>
      <c r="J22">
        <f t="shared" si="20"/>
        <v>0.39277059388021612</v>
      </c>
      <c r="K22">
        <f t="shared" si="26"/>
        <v>0.60722947125646975</v>
      </c>
      <c r="L22">
        <f t="shared" si="21"/>
        <v>0.71342132903441713</v>
      </c>
      <c r="M22">
        <f t="shared" si="22"/>
        <v>0.41561088250389638</v>
      </c>
      <c r="N22">
        <f t="shared" si="22"/>
        <v>0.6875391104039521</v>
      </c>
      <c r="O22">
        <f t="shared" si="22"/>
        <v>0.35479326054680466</v>
      </c>
      <c r="P22">
        <f t="shared" si="22"/>
        <v>0.43689950143472622</v>
      </c>
      <c r="Q22">
        <f t="shared" si="22"/>
        <v>1.9371214960426066E-2</v>
      </c>
      <c r="R22">
        <f t="shared" si="22"/>
        <v>0.43498209746432187</v>
      </c>
      <c r="S22">
        <f t="shared" si="22"/>
        <v>-4.7942121135297115E-4</v>
      </c>
      <c r="T22">
        <f t="shared" si="22"/>
        <v>-0.12855272519027461</v>
      </c>
      <c r="U22">
        <f t="shared" si="22"/>
        <v>0.23126839400880492</v>
      </c>
      <c r="V22">
        <f t="shared" si="22"/>
        <v>0.10223624760717381</v>
      </c>
      <c r="W22">
        <f t="shared" si="22"/>
        <v>0.18434248849509427</v>
      </c>
      <c r="X22">
        <f t="shared" si="22"/>
        <v>0.50307581967888926</v>
      </c>
      <c r="Y22">
        <f t="shared" si="22"/>
        <v>0.28861694230263885</v>
      </c>
      <c r="Z22">
        <f t="shared" si="22"/>
        <v>0.4802355310552095</v>
      </c>
      <c r="AB22">
        <f t="shared" si="24"/>
        <v>-5.8999798618658894E-2</v>
      </c>
      <c r="AD22">
        <f t="shared" si="23"/>
        <v>0.25051880673925953</v>
      </c>
      <c r="AE22">
        <f t="shared" si="23"/>
        <v>-1.917403970401237E-3</v>
      </c>
      <c r="AF22">
        <f t="shared" si="25"/>
        <v>0.36854131264614026</v>
      </c>
      <c r="AG22">
        <f t="shared" si="25"/>
        <v>0.12544227050840248</v>
      </c>
      <c r="AH22">
        <f t="shared" si="25"/>
        <v>0.14828255913208704</v>
      </c>
      <c r="AI22">
        <f t="shared" si="25"/>
        <v>6.6176318244167934E-2</v>
      </c>
      <c r="AJ22">
        <f t="shared" si="25"/>
        <v>4.5153852958919258E-2</v>
      </c>
      <c r="AK22">
        <f t="shared" si="25"/>
        <v>0.29771086589854773</v>
      </c>
      <c r="AL22">
        <f t="shared" si="25"/>
        <v>0.47269496422371771</v>
      </c>
      <c r="AM22">
        <f t="shared" si="27"/>
        <v>699</v>
      </c>
    </row>
    <row r="23" spans="1:39">
      <c r="A23" s="8" t="s">
        <v>14</v>
      </c>
      <c r="B23">
        <f t="shared" si="19"/>
        <v>100</v>
      </c>
      <c r="C23">
        <f t="shared" si="28"/>
        <v>700</v>
      </c>
      <c r="D23">
        <f t="shared" si="20"/>
        <v>0.13686289596714615</v>
      </c>
      <c r="E23">
        <f t="shared" si="20"/>
        <v>0.31174091800100223</v>
      </c>
      <c r="F23">
        <f t="shared" si="20"/>
        <v>0.27372579193429358</v>
      </c>
      <c r="G23">
        <f t="shared" si="20"/>
        <v>0.51317943230144081</v>
      </c>
      <c r="H23">
        <f t="shared" si="20"/>
        <v>0.17487802203385447</v>
      </c>
      <c r="I23">
        <f t="shared" si="20"/>
        <v>0.44860381396814836</v>
      </c>
      <c r="J23">
        <f t="shared" si="20"/>
        <v>0.40527665230860099</v>
      </c>
      <c r="K23">
        <f t="shared" si="26"/>
        <v>0.59472340826851688</v>
      </c>
      <c r="L23">
        <f t="shared" si="21"/>
        <v>0.62348183600200802</v>
      </c>
      <c r="M23">
        <f t="shared" si="22"/>
        <v>0.37651812072862362</v>
      </c>
      <c r="N23">
        <f t="shared" si="22"/>
        <v>0.58941137267567545</v>
      </c>
      <c r="O23">
        <f t="shared" si="22"/>
        <v>0.34995773230852834</v>
      </c>
      <c r="P23">
        <f t="shared" si="22"/>
        <v>0.37631653633429535</v>
      </c>
      <c r="Q23">
        <f t="shared" si="22"/>
        <v>3.8015229913196238E-2</v>
      </c>
      <c r="R23">
        <f t="shared" si="22"/>
        <v>0.41453335064181934</v>
      </c>
      <c r="S23">
        <f t="shared" si="22"/>
        <v>4.9554138273441739E-2</v>
      </c>
      <c r="T23">
        <f t="shared" si="22"/>
        <v>-4.9554034426955391E-2</v>
      </c>
      <c r="U23">
        <f t="shared" si="22"/>
        <v>0.17507960642818859</v>
      </c>
      <c r="V23">
        <f t="shared" si="22"/>
        <v>0.17507971027467165</v>
      </c>
      <c r="W23">
        <f t="shared" si="22"/>
        <v>0.20143851430043769</v>
      </c>
      <c r="X23">
        <f t="shared" si="22"/>
        <v>0.45786051230136698</v>
      </c>
      <c r="Y23">
        <f t="shared" si="22"/>
        <v>0.26841375634145409</v>
      </c>
      <c r="Z23">
        <f t="shared" si="22"/>
        <v>0.4866190438813448</v>
      </c>
      <c r="AB23">
        <f t="shared" si="24"/>
        <v>-2.4869812715352772E-2</v>
      </c>
      <c r="AD23">
        <f t="shared" si="23"/>
        <v>0.28298249026751138</v>
      </c>
      <c r="AE23">
        <f t="shared" si="23"/>
        <v>3.8216814307526853E-2</v>
      </c>
      <c r="AF23">
        <f t="shared" si="25"/>
        <v>0.28274342076091047</v>
      </c>
      <c r="AG23">
        <f t="shared" si="25"/>
        <v>0.1366613115728143</v>
      </c>
      <c r="AH23">
        <f t="shared" si="25"/>
        <v>0.10790277999284095</v>
      </c>
      <c r="AI23">
        <f t="shared" si="25"/>
        <v>8.1543975967076174E-2</v>
      </c>
      <c r="AJ23">
        <f t="shared" si="25"/>
        <v>0.11199308325179491</v>
      </c>
      <c r="AK23">
        <f t="shared" si="25"/>
        <v>0.28687110528564935</v>
      </c>
      <c r="AL23">
        <f t="shared" si="25"/>
        <v>0.41960631672805748</v>
      </c>
      <c r="AM23">
        <f t="shared" si="27"/>
        <v>700</v>
      </c>
    </row>
    <row r="24" spans="1:39">
      <c r="A24" s="8" t="s">
        <v>15</v>
      </c>
      <c r="B24">
        <f t="shared" si="19"/>
        <v>107</v>
      </c>
      <c r="C24">
        <f t="shared" si="28"/>
        <v>701</v>
      </c>
      <c r="D24">
        <f t="shared" si="20"/>
        <v>0.16529242613751977</v>
      </c>
      <c r="E24">
        <f t="shared" si="20"/>
        <v>0.27265506355233854</v>
      </c>
      <c r="F24">
        <f t="shared" si="20"/>
        <v>0.33058485227504075</v>
      </c>
      <c r="G24">
        <f t="shared" si="20"/>
        <v>0.48895274046863629</v>
      </c>
      <c r="H24">
        <f t="shared" si="20"/>
        <v>0.10736263741481725</v>
      </c>
      <c r="I24">
        <f t="shared" si="20"/>
        <v>0.4379474896898583</v>
      </c>
      <c r="J24">
        <f t="shared" si="20"/>
        <v>0.41614640402672992</v>
      </c>
      <c r="K24">
        <f t="shared" si="26"/>
        <v>0.58385365258739896</v>
      </c>
      <c r="L24">
        <f t="shared" si="21"/>
        <v>0.54531012710468041</v>
      </c>
      <c r="M24">
        <f t="shared" si="22"/>
        <v>0.34254029974637723</v>
      </c>
      <c r="N24">
        <f t="shared" si="22"/>
        <v>0.50412277820156581</v>
      </c>
      <c r="O24">
        <f t="shared" si="22"/>
        <v>0.34575489000797038</v>
      </c>
      <c r="P24">
        <f t="shared" si="22"/>
        <v>0.32366031433111714</v>
      </c>
      <c r="Q24">
        <f t="shared" si="22"/>
        <v>5.4219841040370316E-2</v>
      </c>
      <c r="R24">
        <f t="shared" si="22"/>
        <v>0.39676014078674704</v>
      </c>
      <c r="S24">
        <f t="shared" si="22"/>
        <v>9.304125072284275E-2</v>
      </c>
      <c r="T24">
        <f t="shared" si="22"/>
        <v>1.9108379040228603E-2</v>
      </c>
      <c r="U24">
        <f t="shared" si="22"/>
        <v>0.12624262283008281</v>
      </c>
      <c r="V24">
        <f t="shared" si="22"/>
        <v>0.23839225259315105</v>
      </c>
      <c r="W24">
        <f t="shared" si="22"/>
        <v>0.21629767691629689</v>
      </c>
      <c r="X24">
        <f t="shared" si="22"/>
        <v>0.4185612264498757</v>
      </c>
      <c r="Y24">
        <f t="shared" si="22"/>
        <v>0.25085397788920943</v>
      </c>
      <c r="Z24">
        <f t="shared" si="22"/>
        <v>0.49216733073022878</v>
      </c>
      <c r="AB24">
        <f t="shared" si="24"/>
        <v>4.7945675557450745E-3</v>
      </c>
      <c r="AD24">
        <f t="shared" si="23"/>
        <v>0.31119858903505737</v>
      </c>
      <c r="AE24">
        <f t="shared" si="23"/>
        <v>7.3099826455632566E-2</v>
      </c>
      <c r="AF24">
        <f t="shared" si="25"/>
        <v>0.20817142127187896</v>
      </c>
      <c r="AG24">
        <f t="shared" si="25"/>
        <v>0.14641244072225637</v>
      </c>
      <c r="AH24">
        <f t="shared" si="25"/>
        <v>7.2806336441907427E-2</v>
      </c>
      <c r="AI24">
        <f t="shared" si="25"/>
        <v>9.4900912118762781E-2</v>
      </c>
      <c r="AJ24">
        <f t="shared" si="25"/>
        <v>0.17008699369326627</v>
      </c>
      <c r="AK24">
        <f t="shared" si="25"/>
        <v>0.27744963110808352</v>
      </c>
      <c r="AL24">
        <f t="shared" si="25"/>
        <v>0.37346384740939947</v>
      </c>
      <c r="AM24">
        <f t="shared" si="27"/>
        <v>701</v>
      </c>
    </row>
    <row r="25" spans="1:39">
      <c r="A25" s="8" t="s">
        <v>19</v>
      </c>
      <c r="B25">
        <f t="shared" si="19"/>
        <v>114</v>
      </c>
      <c r="C25">
        <f t="shared" si="28"/>
        <v>702</v>
      </c>
      <c r="D25">
        <f t="shared" si="20"/>
        <v>0.19023061049749662</v>
      </c>
      <c r="E25">
        <f t="shared" si="20"/>
        <v>0.2383692263166686</v>
      </c>
      <c r="F25">
        <f t="shared" si="20"/>
        <v>0.38046122099499441</v>
      </c>
      <c r="G25">
        <f t="shared" si="20"/>
        <v>0.46770125640477267</v>
      </c>
      <c r="H25">
        <f t="shared" si="20"/>
        <v>4.8138615819170574E-2</v>
      </c>
      <c r="I25">
        <f t="shared" si="20"/>
        <v>0.42859983681416525</v>
      </c>
      <c r="J25">
        <f t="shared" si="20"/>
        <v>0.42568127395491318</v>
      </c>
      <c r="K25">
        <f t="shared" si="26"/>
        <v>0.57431877918290963</v>
      </c>
      <c r="L25">
        <f t="shared" si="21"/>
        <v>0.47673845263334036</v>
      </c>
      <c r="M25">
        <f t="shared" si="22"/>
        <v>0.31273519362159968</v>
      </c>
      <c r="N25">
        <f t="shared" si="22"/>
        <v>0.42930822164532928</v>
      </c>
      <c r="O25">
        <f t="shared" si="22"/>
        <v>0.34206818623555119</v>
      </c>
      <c r="P25">
        <f t="shared" si="22"/>
        <v>0.27747064590727666</v>
      </c>
      <c r="Q25">
        <f t="shared" si="22"/>
        <v>6.8434412204558107E-2</v>
      </c>
      <c r="R25">
        <f t="shared" si="22"/>
        <v>0.38116960582615733</v>
      </c>
      <c r="S25">
        <f t="shared" si="22"/>
        <v>0.13118784059073837</v>
      </c>
      <c r="T25">
        <f t="shared" si="22"/>
        <v>7.9338566292144391E-2</v>
      </c>
      <c r="U25">
        <f t="shared" si="22"/>
        <v>8.3403163533498775E-2</v>
      </c>
      <c r="V25">
        <f t="shared" si="22"/>
        <v>0.29392957041637863</v>
      </c>
      <c r="W25">
        <f t="shared" si="22"/>
        <v>0.22933203008810321</v>
      </c>
      <c r="X25">
        <f t="shared" si="22"/>
        <v>0.38408816868540963</v>
      </c>
      <c r="Y25">
        <f t="shared" si="22"/>
        <v>0.23545066345741589</v>
      </c>
      <c r="Z25">
        <f t="shared" si="22"/>
        <v>0.49703424901872351</v>
      </c>
      <c r="AB25">
        <f t="shared" si="24"/>
        <v>3.081595375846248E-2</v>
      </c>
      <c r="AD25">
        <f t="shared" si="23"/>
        <v>0.33594955286623807</v>
      </c>
      <c r="AE25">
        <f t="shared" si="23"/>
        <v>0.1036989599188832</v>
      </c>
      <c r="AF25">
        <f t="shared" si="25"/>
        <v>0.14275738663237761</v>
      </c>
      <c r="AG25">
        <f t="shared" si="25"/>
        <v>0.15496606278317043</v>
      </c>
      <c r="AH25">
        <f t="shared" si="25"/>
        <v>4.2019982449860487E-2</v>
      </c>
      <c r="AI25">
        <f t="shared" si="25"/>
        <v>0.10661752277813701</v>
      </c>
      <c r="AJ25">
        <f t="shared" si="25"/>
        <v>0.22104656425596045</v>
      </c>
      <c r="AK25">
        <f t="shared" si="25"/>
        <v>0.26918518007513104</v>
      </c>
      <c r="AL25">
        <f t="shared" si="25"/>
        <v>0.33298799712987498</v>
      </c>
      <c r="AM25">
        <f t="shared" si="27"/>
        <v>702</v>
      </c>
    </row>
    <row r="26" spans="1:39">
      <c r="A26" s="8" t="s">
        <v>18</v>
      </c>
      <c r="B26">
        <f t="shared" si="19"/>
        <v>121</v>
      </c>
      <c r="C26">
        <f t="shared" si="28"/>
        <v>703</v>
      </c>
      <c r="D26">
        <f t="shared" si="20"/>
        <v>0.21228338509681502</v>
      </c>
      <c r="E26">
        <f t="shared" si="20"/>
        <v>0.20805034545537374</v>
      </c>
      <c r="F26">
        <f t="shared" si="20"/>
        <v>0.42456677019363109</v>
      </c>
      <c r="G26">
        <f t="shared" si="20"/>
        <v>0.44890862173672796</v>
      </c>
      <c r="H26">
        <f t="shared" si="20"/>
        <v>-4.2330396414425979E-3</v>
      </c>
      <c r="I26">
        <f t="shared" si="20"/>
        <v>0.42033373055218876</v>
      </c>
      <c r="J26">
        <f t="shared" si="20"/>
        <v>0.43411293579223226</v>
      </c>
      <c r="K26">
        <f t="shared" si="26"/>
        <v>0.56588711427150162</v>
      </c>
      <c r="L26">
        <f t="shared" si="21"/>
        <v>0.41610069091075041</v>
      </c>
      <c r="M26">
        <f t="shared" si="22"/>
        <v>0.28637861217241622</v>
      </c>
      <c r="N26">
        <f t="shared" si="22"/>
        <v>0.36314989477328546</v>
      </c>
      <c r="O26">
        <f t="shared" si="22"/>
        <v>0.3388080432301887</v>
      </c>
      <c r="P26">
        <f t="shared" si="22"/>
        <v>0.23662523663991356</v>
      </c>
      <c r="Q26">
        <f t="shared" si="22"/>
        <v>8.1004322242310939E-2</v>
      </c>
      <c r="R26">
        <f t="shared" si="22"/>
        <v>0.36738293441472675</v>
      </c>
      <c r="S26">
        <f t="shared" si="22"/>
        <v>0.16492077543259648</v>
      </c>
      <c r="T26">
        <f t="shared" si="22"/>
        <v>0.13259997154797074</v>
      </c>
      <c r="U26">
        <f t="shared" si="22"/>
        <v>4.552033589106496E-2</v>
      </c>
      <c r="V26">
        <f t="shared" si="22"/>
        <v>0.34304108287162943</v>
      </c>
      <c r="W26">
        <f t="shared" si="22"/>
        <v>0.24085827628135345</v>
      </c>
      <c r="X26">
        <f t="shared" si="22"/>
        <v>0.35360372917468347</v>
      </c>
      <c r="Y26">
        <f t="shared" si="22"/>
        <v>0.22182955069541663</v>
      </c>
      <c r="Z26">
        <f t="shared" si="22"/>
        <v>0.50133805279449983</v>
      </c>
      <c r="AB26">
        <f t="shared" si="24"/>
        <v>5.3826601061691924E-2</v>
      </c>
      <c r="AD26">
        <f t="shared" si="23"/>
        <v>0.35783676881612508</v>
      </c>
      <c r="AE26">
        <f t="shared" si="23"/>
        <v>0.13075769777481558</v>
      </c>
      <c r="AF26">
        <f t="shared" si="25"/>
        <v>8.4911917984223539E-2</v>
      </c>
      <c r="AG26">
        <f t="shared" si="25"/>
        <v>0.16253000956430935</v>
      </c>
      <c r="AH26">
        <f t="shared" si="25"/>
        <v>1.4795685944496654E-2</v>
      </c>
      <c r="AI26">
        <f t="shared" si="25"/>
        <v>0.1169784925347737</v>
      </c>
      <c r="AJ26">
        <f t="shared" si="25"/>
        <v>0.26610998615850817</v>
      </c>
      <c r="AK26">
        <f t="shared" si="25"/>
        <v>0.26187694651706561</v>
      </c>
      <c r="AL26">
        <f t="shared" si="25"/>
        <v>0.29719530308103925</v>
      </c>
      <c r="AM26">
        <f t="shared" si="27"/>
        <v>703</v>
      </c>
    </row>
    <row r="27" spans="1:39">
      <c r="A27" s="8" t="s">
        <v>20</v>
      </c>
      <c r="B27">
        <f t="shared" si="19"/>
        <v>128</v>
      </c>
      <c r="C27">
        <f t="shared" si="28"/>
        <v>704</v>
      </c>
      <c r="D27">
        <f t="shared" si="20"/>
        <v>0.23192413747433294</v>
      </c>
      <c r="E27">
        <f t="shared" si="20"/>
        <v>0.18104759218828298</v>
      </c>
      <c r="F27">
        <f t="shared" si="20"/>
        <v>0.46384827494866687</v>
      </c>
      <c r="G27">
        <f t="shared" si="20"/>
        <v>0.43217143148550063</v>
      </c>
      <c r="H27">
        <f t="shared" si="20"/>
        <v>-5.0876545286051206E-2</v>
      </c>
      <c r="I27">
        <f t="shared" si="20"/>
        <v>0.41297172966261592</v>
      </c>
      <c r="J27">
        <f t="shared" si="20"/>
        <v>0.44162238461609454</v>
      </c>
      <c r="K27">
        <f t="shared" si="26"/>
        <v>0.55837766270977884</v>
      </c>
      <c r="L27">
        <f t="shared" si="21"/>
        <v>0.36209518437656874</v>
      </c>
      <c r="M27">
        <f t="shared" si="22"/>
        <v>0.26290478181923721</v>
      </c>
      <c r="N27">
        <f t="shared" si="22"/>
        <v>0.30422763490287141</v>
      </c>
      <c r="O27">
        <f t="shared" si="22"/>
        <v>0.33590447836603776</v>
      </c>
      <c r="P27">
        <f t="shared" si="22"/>
        <v>0.20024729401116828</v>
      </c>
      <c r="Q27">
        <f t="shared" si="22"/>
        <v>9.2199398369684563E-2</v>
      </c>
      <c r="R27">
        <f t="shared" si="22"/>
        <v>0.35510418018892137</v>
      </c>
      <c r="S27">
        <f t="shared" si="22"/>
        <v>0.19496417052612636</v>
      </c>
      <c r="T27">
        <f t="shared" si="22"/>
        <v>0.18003591060394109</v>
      </c>
      <c r="U27">
        <f t="shared" si="22"/>
        <v>1.1780942522022345E-2</v>
      </c>
      <c r="V27">
        <f t="shared" si="22"/>
        <v>0.38678102365208722</v>
      </c>
      <c r="W27">
        <f t="shared" si="22"/>
        <v>0.25112383929721693</v>
      </c>
      <c r="X27">
        <f t="shared" si="22"/>
        <v>0.32645352523544297</v>
      </c>
      <c r="Y27">
        <f t="shared" si="22"/>
        <v>0.20969824714176102</v>
      </c>
      <c r="Z27">
        <f t="shared" si="22"/>
        <v>0.50517112803230058</v>
      </c>
      <c r="AB27">
        <f t="shared" si="24"/>
        <v>7.4320458816130641E-2</v>
      </c>
      <c r="AD27">
        <f t="shared" si="23"/>
        <v>0.37733007052149325</v>
      </c>
      <c r="AE27">
        <f t="shared" si="23"/>
        <v>0.15485688617775534</v>
      </c>
      <c r="AF27">
        <f t="shared" si="25"/>
        <v>3.3393297469461319E-2</v>
      </c>
      <c r="AG27">
        <f t="shared" si="25"/>
        <v>0.16926664966626118</v>
      </c>
      <c r="AH27">
        <f t="shared" si="25"/>
        <v>-9.4509531305930067E-3</v>
      </c>
      <c r="AI27">
        <f t="shared" si="25"/>
        <v>0.12620623122427826</v>
      </c>
      <c r="AJ27">
        <f t="shared" si="25"/>
        <v>0.30624459629046474</v>
      </c>
      <c r="AK27">
        <f t="shared" si="25"/>
        <v>0.25536805100441357</v>
      </c>
      <c r="AL27">
        <f t="shared" si="25"/>
        <v>0.26531743494379489</v>
      </c>
      <c r="AM27">
        <f t="shared" si="27"/>
        <v>704</v>
      </c>
    </row>
    <row r="28" spans="1:39">
      <c r="A28" s="8" t="s">
        <v>21</v>
      </c>
      <c r="B28">
        <f t="shared" si="19"/>
        <v>135</v>
      </c>
      <c r="C28">
        <f t="shared" si="28"/>
        <v>705</v>
      </c>
      <c r="D28">
        <f t="shared" ref="D28:J43" si="29">(($C28-701.955)*D$8+LOG(D$6/D$7,2)*1200)/$B28</f>
        <v>0.24952807108677494</v>
      </c>
      <c r="E28">
        <f t="shared" si="29"/>
        <v>0.15684512444518683</v>
      </c>
      <c r="F28">
        <f t="shared" si="29"/>
        <v>0.49905614217355082</v>
      </c>
      <c r="G28">
        <f t="shared" si="29"/>
        <v>0.41716994985291911</v>
      </c>
      <c r="H28">
        <f t="shared" si="29"/>
        <v>-9.2682946641589298E-2</v>
      </c>
      <c r="I28">
        <f t="shared" si="29"/>
        <v>0.40637319553196177</v>
      </c>
      <c r="J28">
        <f t="shared" si="29"/>
        <v>0.4483530757841489</v>
      </c>
      <c r="K28">
        <f t="shared" si="26"/>
        <v>0.55164696908779032</v>
      </c>
      <c r="L28">
        <f t="shared" si="21"/>
        <v>0.31369024889037628</v>
      </c>
      <c r="M28">
        <f t="shared" si="22"/>
        <v>0.24186527461379528</v>
      </c>
      <c r="N28">
        <f t="shared" si="22"/>
        <v>0.25141583161161141</v>
      </c>
      <c r="O28">
        <f t="shared" si="22"/>
        <v>0.33330202393224323</v>
      </c>
      <c r="P28">
        <f t="shared" si="22"/>
        <v>0.16764187876614475</v>
      </c>
      <c r="Q28">
        <f t="shared" si="22"/>
        <v>0.10223350363940462</v>
      </c>
      <c r="R28">
        <f t="shared" si="22"/>
        <v>0.34409877825319951</v>
      </c>
      <c r="S28">
        <f t="shared" si="22"/>
        <v>0.2218919542766235</v>
      </c>
      <c r="T28">
        <f t="shared" si="22"/>
        <v>0.22255256709114413</v>
      </c>
      <c r="U28">
        <f t="shared" si="22"/>
        <v>-1.8459550793934371E-2</v>
      </c>
      <c r="V28">
        <f t="shared" si="22"/>
        <v>0.42598497057383083</v>
      </c>
      <c r="W28">
        <f t="shared" si="22"/>
        <v>0.26032482540773161</v>
      </c>
      <c r="X28">
        <f t="shared" si="22"/>
        <v>0.3021188980010126</v>
      </c>
      <c r="Y28">
        <f t="shared" si="22"/>
        <v>0.19882500469737341</v>
      </c>
      <c r="Z28">
        <f t="shared" si="22"/>
        <v>0.50860669917136647</v>
      </c>
      <c r="AB28">
        <f t="shared" si="24"/>
        <v>9.2689027618257203E-2</v>
      </c>
      <c r="AD28">
        <f t="shared" si="23"/>
        <v>0.39480184464260099</v>
      </c>
      <c r="AE28">
        <f t="shared" si="23"/>
        <v>0.17645689948705692</v>
      </c>
      <c r="AF28">
        <f t="shared" ref="AF28:AL43" si="30">(($C28-701.955)*AF$8+LOG(AF$6/AF$7,2)*1200)/$B28</f>
        <v>-1.2782651288214453E-2</v>
      </c>
      <c r="AG28">
        <f t="shared" si="30"/>
        <v>0.17530467523912172</v>
      </c>
      <c r="AH28">
        <f t="shared" si="30"/>
        <v>-3.1183125931228926E-2</v>
      </c>
      <c r="AI28">
        <f t="shared" si="30"/>
        <v>0.13447701923487124</v>
      </c>
      <c r="AJ28">
        <f t="shared" si="30"/>
        <v>0.34221709870503325</v>
      </c>
      <c r="AK28">
        <f t="shared" si="30"/>
        <v>0.24953415206344398</v>
      </c>
      <c r="AL28">
        <f t="shared" si="30"/>
        <v>0.23674541979856109</v>
      </c>
      <c r="AM28">
        <f t="shared" si="27"/>
        <v>705</v>
      </c>
    </row>
    <row r="29" spans="1:39">
      <c r="A29" s="8" t="s">
        <v>22</v>
      </c>
      <c r="B29">
        <f t="shared" si="19"/>
        <v>142</v>
      </c>
      <c r="C29">
        <f t="shared" si="28"/>
        <v>706</v>
      </c>
      <c r="D29">
        <f t="shared" si="29"/>
        <v>0.2653964056106663</v>
      </c>
      <c r="E29">
        <f t="shared" si="29"/>
        <v>0.13502881549366352</v>
      </c>
      <c r="F29">
        <f t="shared" si="29"/>
        <v>0.53079281122133348</v>
      </c>
      <c r="G29">
        <f t="shared" si="29"/>
        <v>0.40364748753622592</v>
      </c>
      <c r="H29">
        <f t="shared" si="29"/>
        <v>-0.13036759011700391</v>
      </c>
      <c r="I29">
        <f t="shared" si="29"/>
        <v>0.40042522110432982</v>
      </c>
      <c r="J29">
        <f t="shared" si="29"/>
        <v>0.45442017768211335</v>
      </c>
      <c r="K29">
        <f t="shared" si="26"/>
        <v>0.54557986497782884</v>
      </c>
      <c r="L29">
        <f t="shared" si="21"/>
        <v>0.27005763098732954</v>
      </c>
      <c r="M29">
        <f t="shared" si="22"/>
        <v>0.22290008502015748</v>
      </c>
      <c r="N29">
        <f t="shared" si="22"/>
        <v>0.20381082582794044</v>
      </c>
      <c r="O29">
        <f t="shared" si="22"/>
        <v>0.33095614951304814</v>
      </c>
      <c r="P29">
        <f t="shared" ref="P29:Z43" si="31">(($C29-701.955)*P$8+LOG(P$6/P$7,2)*1200)/$B29</f>
        <v>0.13825108192556015</v>
      </c>
      <c r="Q29">
        <f t="shared" si="31"/>
        <v>0.11127833092478609</v>
      </c>
      <c r="R29">
        <f t="shared" si="31"/>
        <v>0.33417841594494319</v>
      </c>
      <c r="S29">
        <f t="shared" si="31"/>
        <v>0.24616488610805756</v>
      </c>
      <c r="T29">
        <f t="shared" si="31"/>
        <v>0.2608774405443976</v>
      </c>
      <c r="U29">
        <f t="shared" si="31"/>
        <v>-4.571858702240239E-2</v>
      </c>
      <c r="V29">
        <f t="shared" si="31"/>
        <v>0.46132373963005047</v>
      </c>
      <c r="W29">
        <f t="shared" si="31"/>
        <v>0.26861867204256173</v>
      </c>
      <c r="X29">
        <f t="shared" si="31"/>
        <v>0.28018345936715988</v>
      </c>
      <c r="Y29">
        <f t="shared" si="31"/>
        <v>0.18902377207144655</v>
      </c>
      <c r="Z29">
        <f t="shared" si="31"/>
        <v>0.51170355202911599</v>
      </c>
      <c r="AB29">
        <f t="shared" si="24"/>
        <v>0.10924661076383607</v>
      </c>
      <c r="AD29">
        <f t="shared" si="23"/>
        <v>0.41055104948416293</v>
      </c>
      <c r="AE29">
        <f t="shared" si="23"/>
        <v>0.19592733401938509</v>
      </c>
      <c r="AF29">
        <f t="shared" si="30"/>
        <v>-5.440604171766867E-2</v>
      </c>
      <c r="AG29">
        <f t="shared" si="30"/>
        <v>0.18074740251606641</v>
      </c>
      <c r="AH29">
        <f t="shared" si="30"/>
        <v>-5.0772690145886652E-2</v>
      </c>
      <c r="AI29">
        <f t="shared" si="30"/>
        <v>0.14193237744160295</v>
      </c>
      <c r="AJ29">
        <f t="shared" si="30"/>
        <v>0.37464301637450342</v>
      </c>
      <c r="AK29">
        <f t="shared" si="30"/>
        <v>0.24427542625749954</v>
      </c>
      <c r="AL29">
        <f t="shared" si="30"/>
        <v>0.21099036389299822</v>
      </c>
      <c r="AM29">
        <f t="shared" si="27"/>
        <v>706</v>
      </c>
    </row>
    <row r="30" spans="1:39">
      <c r="A30" s="8" t="s">
        <v>23</v>
      </c>
      <c r="B30">
        <f t="shared" si="19"/>
        <v>149</v>
      </c>
      <c r="C30">
        <f t="shared" si="28"/>
        <v>707</v>
      </c>
      <c r="D30">
        <f t="shared" si="29"/>
        <v>0.27977375568264845</v>
      </c>
      <c r="E30">
        <f t="shared" si="29"/>
        <v>0.11526236107449812</v>
      </c>
      <c r="F30">
        <f t="shared" si="29"/>
        <v>0.55954751136529768</v>
      </c>
      <c r="G30">
        <f t="shared" si="29"/>
        <v>0.39139559214861802</v>
      </c>
      <c r="H30">
        <f t="shared" si="29"/>
        <v>-0.16451139460815137</v>
      </c>
      <c r="I30">
        <f t="shared" si="29"/>
        <v>0.39503611675714656</v>
      </c>
      <c r="J30">
        <f t="shared" si="29"/>
        <v>0.45991721631449728</v>
      </c>
      <c r="K30">
        <f t="shared" si="26"/>
        <v>0.54008282434128652</v>
      </c>
      <c r="L30">
        <f t="shared" si="21"/>
        <v>0.23052472214899863</v>
      </c>
      <c r="M30">
        <f t="shared" si="22"/>
        <v>0.20571685954941182</v>
      </c>
      <c r="N30">
        <f t="shared" ref="N30:O43" si="32">(($C30-701.955)*N$8+LOG(N$6/N$7,2)*1200)/$B30</f>
        <v>0.16067877360783583</v>
      </c>
      <c r="O30">
        <f t="shared" si="32"/>
        <v>0.32883069282451566</v>
      </c>
      <c r="P30">
        <f t="shared" si="31"/>
        <v>0.11162183646597007</v>
      </c>
      <c r="Q30">
        <f t="shared" si="31"/>
        <v>0.11947330866657464</v>
      </c>
      <c r="R30">
        <f t="shared" si="31"/>
        <v>0.32519016821598612</v>
      </c>
      <c r="S30">
        <f t="shared" si="31"/>
        <v>0.26815713978083339</v>
      </c>
      <c r="T30">
        <f t="shared" si="31"/>
        <v>0.29560131917653998</v>
      </c>
      <c r="U30">
        <f t="shared" si="31"/>
        <v>-7.0416371524705632E-2</v>
      </c>
      <c r="V30">
        <f t="shared" si="31"/>
        <v>0.49334208743266555</v>
      </c>
      <c r="W30">
        <f t="shared" si="31"/>
        <v>0.27613323107411925</v>
      </c>
      <c r="X30">
        <f t="shared" si="31"/>
        <v>0.26030906865863557</v>
      </c>
      <c r="Y30">
        <f t="shared" si="31"/>
        <v>0.18014346063184838</v>
      </c>
      <c r="Z30">
        <f t="shared" si="31"/>
        <v>0.51450942542372124</v>
      </c>
      <c r="AB30">
        <f t="shared" si="24"/>
        <v>0.12424844784204511</v>
      </c>
      <c r="AD30">
        <f t="shared" si="23"/>
        <v>0.42482046326678613</v>
      </c>
      <c r="AE30">
        <f t="shared" si="23"/>
        <v>0.21356833175001802</v>
      </c>
      <c r="AF30">
        <f t="shared" si="30"/>
        <v>-9.2118509556435912E-2</v>
      </c>
      <c r="AG30">
        <f t="shared" si="30"/>
        <v>0.18567873259920423</v>
      </c>
      <c r="AH30">
        <f t="shared" si="30"/>
        <v>-6.852162416587855E-2</v>
      </c>
      <c r="AI30">
        <f t="shared" si="30"/>
        <v>0.14868723219266858</v>
      </c>
      <c r="AJ30">
        <f t="shared" si="30"/>
        <v>0.40402220352469453</v>
      </c>
      <c r="AK30">
        <f t="shared" si="30"/>
        <v>0.23951080891654319</v>
      </c>
      <c r="AL30">
        <f t="shared" si="30"/>
        <v>0.18765524612621307</v>
      </c>
      <c r="AM30">
        <f t="shared" si="27"/>
        <v>707</v>
      </c>
    </row>
    <row r="31" spans="1:39">
      <c r="A31" s="8" t="s">
        <v>24</v>
      </c>
      <c r="B31">
        <f t="shared" si="19"/>
        <v>156</v>
      </c>
      <c r="C31">
        <f t="shared" si="28"/>
        <v>708</v>
      </c>
      <c r="D31">
        <f t="shared" si="29"/>
        <v>0.2928608307481706</v>
      </c>
      <c r="E31">
        <f t="shared" si="29"/>
        <v>9.7269819231411675E-2</v>
      </c>
      <c r="F31">
        <f t="shared" si="29"/>
        <v>0.58572166149634208</v>
      </c>
      <c r="G31">
        <f t="shared" si="29"/>
        <v>0.3802432258342569</v>
      </c>
      <c r="H31">
        <f t="shared" si="29"/>
        <v>-0.19559101151675998</v>
      </c>
      <c r="I31">
        <f t="shared" si="29"/>
        <v>0.3901306499795823</v>
      </c>
      <c r="J31">
        <f t="shared" si="29"/>
        <v>0.46492093096705189</v>
      </c>
      <c r="K31">
        <f t="shared" si="26"/>
        <v>0.53507910786443391</v>
      </c>
      <c r="L31">
        <f t="shared" si="21"/>
        <v>0.19453963846282563</v>
      </c>
      <c r="M31">
        <f t="shared" si="22"/>
        <v>0.19007571841578438</v>
      </c>
      <c r="N31">
        <f t="shared" si="32"/>
        <v>0.12141754658697142</v>
      </c>
      <c r="O31">
        <f t="shared" si="32"/>
        <v>0.32689598224905664</v>
      </c>
      <c r="P31">
        <f t="shared" si="31"/>
        <v>8.7382395086086792E-2</v>
      </c>
      <c r="Q31">
        <f t="shared" si="31"/>
        <v>0.1269328396879463</v>
      </c>
      <c r="R31">
        <f t="shared" si="31"/>
        <v>0.31700855810373035</v>
      </c>
      <c r="S31">
        <f t="shared" si="31"/>
        <v>0.28817572966246263</v>
      </c>
      <c r="T31">
        <f t="shared" si="31"/>
        <v>0.32720895229041319</v>
      </c>
      <c r="U31">
        <f t="shared" si="31"/>
        <v>-9.2897688187058583E-2</v>
      </c>
      <c r="V31">
        <f t="shared" si="31"/>
        <v>0.5224869937658152</v>
      </c>
      <c r="W31">
        <f t="shared" si="31"/>
        <v>0.28297340660284465</v>
      </c>
      <c r="X31">
        <f t="shared" si="31"/>
        <v>0.2422182771162609</v>
      </c>
      <c r="Y31">
        <f t="shared" si="31"/>
        <v>0.17206010021888085</v>
      </c>
      <c r="Z31">
        <f t="shared" si="31"/>
        <v>0.51706348966752869</v>
      </c>
      <c r="AB31">
        <f t="shared" si="24"/>
        <v>0.13790396620810719</v>
      </c>
      <c r="AD31">
        <f t="shared" si="23"/>
        <v>0.4378092886330201</v>
      </c>
      <c r="AE31">
        <f t="shared" si="23"/>
        <v>0.22962616301764541</v>
      </c>
      <c r="AF31">
        <f t="shared" si="30"/>
        <v>-0.12644652515326252</v>
      </c>
      <c r="AG31">
        <f t="shared" si="30"/>
        <v>0.19016750741847072</v>
      </c>
      <c r="AH31">
        <f t="shared" si="30"/>
        <v>-8.4677705132794268E-2</v>
      </c>
      <c r="AI31">
        <f t="shared" si="30"/>
        <v>0.15483588203017704</v>
      </c>
      <c r="AJ31">
        <f t="shared" si="30"/>
        <v>0.43076479695627878</v>
      </c>
      <c r="AK31">
        <f t="shared" si="30"/>
        <v>0.23517378543951883</v>
      </c>
      <c r="AL31">
        <f t="shared" si="30"/>
        <v>0.16641430559490863</v>
      </c>
      <c r="AM31">
        <f t="shared" si="27"/>
        <v>708</v>
      </c>
    </row>
    <row r="32" spans="1:39">
      <c r="A32" s="8" t="s">
        <v>25</v>
      </c>
      <c r="B32">
        <f t="shared" si="19"/>
        <v>163</v>
      </c>
      <c r="C32">
        <f t="shared" si="28"/>
        <v>709</v>
      </c>
      <c r="D32">
        <f t="shared" si="29"/>
        <v>0.30482386255653138</v>
      </c>
      <c r="E32">
        <f t="shared" si="29"/>
        <v>8.0822649080369457E-2</v>
      </c>
      <c r="F32">
        <f t="shared" si="29"/>
        <v>0.60964772511306353</v>
      </c>
      <c r="G32">
        <f t="shared" si="29"/>
        <v>0.37004873147327655</v>
      </c>
      <c r="H32">
        <f t="shared" si="29"/>
        <v>-0.22400121347616292</v>
      </c>
      <c r="I32">
        <f t="shared" si="29"/>
        <v>0.38564651163690084</v>
      </c>
      <c r="J32">
        <f t="shared" si="29"/>
        <v>0.46949487871693307</v>
      </c>
      <c r="K32">
        <f t="shared" si="26"/>
        <v>0.5305051584469429</v>
      </c>
      <c r="L32">
        <f t="shared" si="21"/>
        <v>0.16164529816074108</v>
      </c>
      <c r="M32">
        <f t="shared" si="22"/>
        <v>0.17577798817706972</v>
      </c>
      <c r="N32">
        <f t="shared" si="32"/>
        <v>8.5528449494279388E-2</v>
      </c>
      <c r="O32">
        <f t="shared" si="32"/>
        <v>0.32512744313406644</v>
      </c>
      <c r="P32">
        <f t="shared" si="31"/>
        <v>6.5224868916745643E-2</v>
      </c>
      <c r="Q32">
        <f t="shared" si="31"/>
        <v>0.13375167479337191</v>
      </c>
      <c r="R32">
        <f t="shared" si="31"/>
        <v>0.30952966297044132</v>
      </c>
      <c r="S32">
        <f t="shared" si="31"/>
        <v>0.30647493145609922</v>
      </c>
      <c r="T32">
        <f t="shared" si="31"/>
        <v>0.35610181936996599</v>
      </c>
      <c r="U32">
        <f t="shared" si="31"/>
        <v>-0.11344809421583522</v>
      </c>
      <c r="V32">
        <f t="shared" si="31"/>
        <v>0.54912865661022803</v>
      </c>
      <c r="W32">
        <f t="shared" si="31"/>
        <v>0.28922608239290654</v>
      </c>
      <c r="X32">
        <f t="shared" si="31"/>
        <v>0.22568129589040919</v>
      </c>
      <c r="Y32">
        <f t="shared" si="31"/>
        <v>0.16467101616040131</v>
      </c>
      <c r="Z32">
        <f t="shared" si="31"/>
        <v>0.5193981864302728</v>
      </c>
      <c r="AB32">
        <f t="shared" si="24"/>
        <v>0.15038661796604125</v>
      </c>
      <c r="AD32">
        <f t="shared" si="23"/>
        <v>0.44968250936657139</v>
      </c>
      <c r="AE32">
        <f t="shared" si="23"/>
        <v>0.24430479405369745</v>
      </c>
      <c r="AF32">
        <f t="shared" si="30"/>
        <v>-0.15782612223257025</v>
      </c>
      <c r="AG32">
        <f t="shared" si="30"/>
        <v>0.19427074329620508</v>
      </c>
      <c r="AH32">
        <f t="shared" si="30"/>
        <v>-9.9446147243655872E-2</v>
      </c>
      <c r="AI32">
        <f t="shared" si="30"/>
        <v>0.16045642697366636</v>
      </c>
      <c r="AJ32">
        <f t="shared" si="30"/>
        <v>0.45521048052257357</v>
      </c>
      <c r="AK32">
        <f t="shared" si="30"/>
        <v>0.23120926704641065</v>
      </c>
      <c r="AL32">
        <f t="shared" si="30"/>
        <v>0.14699774032396162</v>
      </c>
      <c r="AM32">
        <f t="shared" si="27"/>
        <v>709</v>
      </c>
    </row>
    <row r="33" spans="1:39">
      <c r="A33" s="8" t="s">
        <v>26</v>
      </c>
      <c r="B33">
        <f t="shared" si="19"/>
        <v>170</v>
      </c>
      <c r="C33">
        <f t="shared" si="28"/>
        <v>710</v>
      </c>
      <c r="D33">
        <f t="shared" si="29"/>
        <v>0.31580170351008596</v>
      </c>
      <c r="E33">
        <f t="shared" si="29"/>
        <v>6.5729951765295419E-2</v>
      </c>
      <c r="F33">
        <f t="shared" si="29"/>
        <v>0.6316034070201727</v>
      </c>
      <c r="G33">
        <f t="shared" si="29"/>
        <v>0.36069378370672989</v>
      </c>
      <c r="H33">
        <f t="shared" si="29"/>
        <v>-0.25007175174479152</v>
      </c>
      <c r="I33">
        <f t="shared" si="29"/>
        <v>0.38153165527538135</v>
      </c>
      <c r="J33">
        <f t="shared" si="29"/>
        <v>0.47369214841682411</v>
      </c>
      <c r="K33">
        <f t="shared" si="26"/>
        <v>0.52630788721677468</v>
      </c>
      <c r="L33">
        <f t="shared" si="21"/>
        <v>0.13145990353059292</v>
      </c>
      <c r="M33">
        <f t="shared" si="22"/>
        <v>0.16265771807566096</v>
      </c>
      <c r="N33">
        <f t="shared" si="32"/>
        <v>5.2594925103338477E-2</v>
      </c>
      <c r="O33">
        <f t="shared" si="32"/>
        <v>0.32350454841678139</v>
      </c>
      <c r="P33">
        <f t="shared" si="31"/>
        <v>4.4892080196644354E-2</v>
      </c>
      <c r="Q33">
        <f t="shared" si="31"/>
        <v>0.14000895877246836</v>
      </c>
      <c r="R33">
        <f t="shared" si="31"/>
        <v>0.30266667684812903</v>
      </c>
      <c r="S33">
        <f t="shared" si="31"/>
        <v>0.32326714016084807</v>
      </c>
      <c r="T33">
        <f t="shared" si="31"/>
        <v>0.3826152738664968</v>
      </c>
      <c r="U33">
        <f t="shared" si="31"/>
        <v>-0.13230611386577143</v>
      </c>
      <c r="V33">
        <f t="shared" si="31"/>
        <v>0.57357630016157157</v>
      </c>
      <c r="W33">
        <f t="shared" si="31"/>
        <v>0.29496383194143394</v>
      </c>
      <c r="X33">
        <f t="shared" si="31"/>
        <v>0.21050618370668647</v>
      </c>
      <c r="Y33">
        <f t="shared" si="31"/>
        <v>0.1578904449067377</v>
      </c>
      <c r="Z33">
        <f t="shared" si="31"/>
        <v>0.52154061404784979</v>
      </c>
      <c r="AB33">
        <f t="shared" si="24"/>
        <v>0.16184128663802777</v>
      </c>
      <c r="AD33">
        <f t="shared" si="23"/>
        <v>0.46057793545147729</v>
      </c>
      <c r="AE33">
        <f t="shared" si="23"/>
        <v>0.25777459665148639</v>
      </c>
      <c r="AF33">
        <f t="shared" si="30"/>
        <v>-0.18662151719946443</v>
      </c>
      <c r="AG33">
        <f t="shared" si="30"/>
        <v>0.19803606563106721</v>
      </c>
      <c r="AH33">
        <f t="shared" si="30"/>
        <v>-0.11299836471009357</v>
      </c>
      <c r="AI33">
        <f t="shared" si="30"/>
        <v>0.16561410351004482</v>
      </c>
      <c r="AJ33">
        <f t="shared" si="30"/>
        <v>0.47764299014811462</v>
      </c>
      <c r="AK33">
        <f t="shared" si="30"/>
        <v>0.22757123840332316</v>
      </c>
      <c r="AL33">
        <f t="shared" si="30"/>
        <v>0.12918018631062203</v>
      </c>
      <c r="AM33">
        <f t="shared" si="27"/>
        <v>710</v>
      </c>
    </row>
    <row r="34" spans="1:39">
      <c r="A34" s="8" t="s">
        <v>27</v>
      </c>
      <c r="B34">
        <f t="shared" si="19"/>
        <v>177</v>
      </c>
      <c r="C34">
        <f t="shared" si="28"/>
        <v>711</v>
      </c>
      <c r="D34">
        <f t="shared" si="29"/>
        <v>0.32591124065940463</v>
      </c>
      <c r="E34">
        <f t="shared" si="29"/>
        <v>5.1831027119210289E-2</v>
      </c>
      <c r="F34">
        <f t="shared" si="29"/>
        <v>0.65182248131880993</v>
      </c>
      <c r="G34">
        <f t="shared" si="29"/>
        <v>0.35207877531154846</v>
      </c>
      <c r="H34">
        <f t="shared" si="29"/>
        <v>-0.27408021354019524</v>
      </c>
      <c r="I34">
        <f t="shared" si="29"/>
        <v>0.37774226777861486</v>
      </c>
      <c r="J34">
        <f t="shared" si="29"/>
        <v>0.47755743068282541</v>
      </c>
      <c r="K34">
        <f t="shared" si="26"/>
        <v>0.52244260354153493</v>
      </c>
      <c r="L34">
        <f t="shared" si="21"/>
        <v>0.10366205423842259</v>
      </c>
      <c r="M34">
        <f t="shared" si="22"/>
        <v>0.15057520945119979</v>
      </c>
      <c r="N34">
        <f t="shared" si="32"/>
        <v>2.2266312246144299E-2</v>
      </c>
      <c r="O34">
        <f t="shared" si="32"/>
        <v>0.32201001825340586</v>
      </c>
      <c r="P34">
        <f t="shared" si="31"/>
        <v>2.6167534652144293E-2</v>
      </c>
      <c r="Q34">
        <f t="shared" si="31"/>
        <v>0.1457713163351391</v>
      </c>
      <c r="R34">
        <f t="shared" si="31"/>
        <v>0.29634652578633863</v>
      </c>
      <c r="S34">
        <f t="shared" si="31"/>
        <v>0.33873115156691624</v>
      </c>
      <c r="T34">
        <f t="shared" si="31"/>
        <v>0.40703161896782181</v>
      </c>
      <c r="U34">
        <f t="shared" si="31"/>
        <v>-0.1496725387411364</v>
      </c>
      <c r="V34">
        <f t="shared" si="31"/>
        <v>0.59609023179359977</v>
      </c>
      <c r="W34">
        <f t="shared" si="31"/>
        <v>0.30024774819233768</v>
      </c>
      <c r="X34">
        <f t="shared" si="31"/>
        <v>0.19653136288212825</v>
      </c>
      <c r="Y34">
        <f t="shared" si="31"/>
        <v>0.15164619002342039</v>
      </c>
      <c r="Z34">
        <f t="shared" si="31"/>
        <v>0.52351358411375404</v>
      </c>
      <c r="AB34">
        <f t="shared" si="24"/>
        <v>0.17238993631900973</v>
      </c>
      <c r="AD34">
        <f t="shared" si="23"/>
        <v>0.47061157642232282</v>
      </c>
      <c r="AE34">
        <f t="shared" si="23"/>
        <v>0.27017899113419597</v>
      </c>
      <c r="AF34">
        <f t="shared" si="30"/>
        <v>-0.21313931030457037</v>
      </c>
      <c r="AG34">
        <f t="shared" si="30"/>
        <v>0.20150356586034704</v>
      </c>
      <c r="AH34">
        <f t="shared" si="30"/>
        <v>-0.12547865537127631</v>
      </c>
      <c r="AI34">
        <f t="shared" si="30"/>
        <v>0.17036382822998655</v>
      </c>
      <c r="AJ34">
        <f t="shared" si="30"/>
        <v>0.49830117697841519</v>
      </c>
      <c r="AK34">
        <f t="shared" si="30"/>
        <v>0.22422096343821998</v>
      </c>
      <c r="AL34">
        <f t="shared" si="30"/>
        <v>0.11277193035483472</v>
      </c>
      <c r="AM34">
        <f t="shared" si="27"/>
        <v>711</v>
      </c>
    </row>
    <row r="35" spans="1:39">
      <c r="A35" s="8">
        <v>59</v>
      </c>
      <c r="B35">
        <f t="shared" si="19"/>
        <v>184</v>
      </c>
      <c r="C35">
        <f t="shared" si="28"/>
        <v>712</v>
      </c>
      <c r="D35">
        <f t="shared" si="29"/>
        <v>0.33525157389518812</v>
      </c>
      <c r="E35">
        <f t="shared" si="29"/>
        <v>3.8989629348370768E-2</v>
      </c>
      <c r="F35">
        <f t="shared" si="29"/>
        <v>0.67050314779037701</v>
      </c>
      <c r="G35">
        <f t="shared" si="29"/>
        <v>0.34411925668556564</v>
      </c>
      <c r="H35">
        <f t="shared" si="29"/>
        <v>-0.29626194454681826</v>
      </c>
      <c r="I35">
        <f t="shared" si="29"/>
        <v>0.37424120324355886</v>
      </c>
      <c r="J35">
        <f t="shared" si="29"/>
        <v>0.4811286153851092</v>
      </c>
      <c r="K35">
        <f t="shared" si="26"/>
        <v>0.51887141753723742</v>
      </c>
      <c r="L35">
        <f t="shared" si="21"/>
        <v>7.7979258696743464E-2</v>
      </c>
      <c r="M35">
        <f t="shared" si="22"/>
        <v>0.13941202213512155</v>
      </c>
      <c r="N35">
        <f t="shared" si="32"/>
        <v>-5.7546887632198866E-3</v>
      </c>
      <c r="O35">
        <f t="shared" si="32"/>
        <v>0.32062920234159148</v>
      </c>
      <c r="P35">
        <f t="shared" si="31"/>
        <v>8.867682790377935E-3</v>
      </c>
      <c r="Q35">
        <f t="shared" si="31"/>
        <v>0.15109523364847621</v>
      </c>
      <c r="R35">
        <f t="shared" si="31"/>
        <v>0.29050725578359748</v>
      </c>
      <c r="S35">
        <f t="shared" si="31"/>
        <v>0.35301855340947919</v>
      </c>
      <c r="T35">
        <f t="shared" si="31"/>
        <v>0.42959019868100251</v>
      </c>
      <c r="U35">
        <f t="shared" si="31"/>
        <v>-0.16571760520207143</v>
      </c>
      <c r="V35">
        <f t="shared" si="31"/>
        <v>0.61689114688840851</v>
      </c>
      <c r="W35">
        <f t="shared" si="31"/>
        <v>0.3051296273371944</v>
      </c>
      <c r="X35">
        <f t="shared" si="31"/>
        <v>0.18361984364204728</v>
      </c>
      <c r="Y35">
        <f t="shared" si="31"/>
        <v>0.1458770414899207</v>
      </c>
      <c r="Z35">
        <f t="shared" si="31"/>
        <v>0.52533643689203513</v>
      </c>
      <c r="AB35">
        <f t="shared" si="24"/>
        <v>0.18213597135035176</v>
      </c>
      <c r="AD35">
        <f t="shared" si="23"/>
        <v>0.4798817881888649</v>
      </c>
      <c r="AE35">
        <f t="shared" si="23"/>
        <v>0.28163957299322112</v>
      </c>
      <c r="AF35">
        <f t="shared" si="30"/>
        <v>-0.23763944523863562</v>
      </c>
      <c r="AG35">
        <f t="shared" si="30"/>
        <v>0.20470723455044254</v>
      </c>
      <c r="AH35">
        <f t="shared" si="30"/>
        <v>-0.13700935869954298</v>
      </c>
      <c r="AI35">
        <f t="shared" si="30"/>
        <v>0.17475216085167183</v>
      </c>
      <c r="AJ35">
        <f t="shared" si="30"/>
        <v>0.51738754524554065</v>
      </c>
      <c r="AK35">
        <f t="shared" si="30"/>
        <v>0.22112560069872247</v>
      </c>
      <c r="AL35">
        <f t="shared" si="30"/>
        <v>9.7612128656552971E-2</v>
      </c>
      <c r="AM35">
        <f t="shared" si="27"/>
        <v>712</v>
      </c>
    </row>
    <row r="36" spans="1:39">
      <c r="A36" s="8">
        <v>32</v>
      </c>
      <c r="B36">
        <f t="shared" si="19"/>
        <v>191</v>
      </c>
      <c r="C36">
        <f t="shared" si="28"/>
        <v>713</v>
      </c>
      <c r="D36">
        <f t="shared" si="29"/>
        <v>0.34390727537546917</v>
      </c>
      <c r="E36">
        <f t="shared" si="29"/>
        <v>2.7089485864399066E-2</v>
      </c>
      <c r="F36">
        <f t="shared" si="29"/>
        <v>0.68781455075093911</v>
      </c>
      <c r="G36">
        <f t="shared" si="29"/>
        <v>0.33674315827300566</v>
      </c>
      <c r="H36">
        <f t="shared" si="29"/>
        <v>-0.31681778951107098</v>
      </c>
      <c r="I36">
        <f t="shared" si="29"/>
        <v>0.37099676123986824</v>
      </c>
      <c r="J36">
        <f t="shared" si="29"/>
        <v>0.48443803785790623</v>
      </c>
      <c r="K36">
        <f t="shared" si="26"/>
        <v>0.51556199385786228</v>
      </c>
      <c r="L36">
        <f t="shared" si="21"/>
        <v>5.4178971728799992E-2</v>
      </c>
      <c r="M36">
        <f t="shared" si="22"/>
        <v>0.12906707891550975</v>
      </c>
      <c r="N36">
        <f t="shared" si="32"/>
        <v>-3.1721794410641144E-2</v>
      </c>
      <c r="O36">
        <f t="shared" si="32"/>
        <v>0.3193495980672923</v>
      </c>
      <c r="P36">
        <f t="shared" si="31"/>
        <v>-7.1641171024631415E-3</v>
      </c>
      <c r="Q36">
        <f t="shared" si="31"/>
        <v>0.15602891618491949</v>
      </c>
      <c r="R36">
        <f t="shared" si="31"/>
        <v>0.28509599510042899</v>
      </c>
      <c r="S36">
        <f t="shared" si="31"/>
        <v>0.36625871113792763</v>
      </c>
      <c r="T36">
        <f t="shared" si="31"/>
        <v>0.45049526993353117</v>
      </c>
      <c r="U36">
        <f t="shared" si="31"/>
        <v>-0.18058659349309497</v>
      </c>
      <c r="V36">
        <f t="shared" si="31"/>
        <v>0.63616738757836211</v>
      </c>
      <c r="W36">
        <f t="shared" si="31"/>
        <v>0.30965367240860614</v>
      </c>
      <c r="X36">
        <f t="shared" si="31"/>
        <v>0.17165471848239108</v>
      </c>
      <c r="Y36">
        <f t="shared" si="31"/>
        <v>0.14053076248243671</v>
      </c>
      <c r="Z36">
        <f t="shared" si="31"/>
        <v>0.52702567742478779</v>
      </c>
      <c r="AB36">
        <f t="shared" si="24"/>
        <v>0.19116763732180483</v>
      </c>
      <c r="AD36">
        <f t="shared" si="23"/>
        <v>0.48847250799346142</v>
      </c>
      <c r="AE36">
        <f t="shared" si="23"/>
        <v>0.29226011220289361</v>
      </c>
      <c r="AF36">
        <f t="shared" si="30"/>
        <v>-0.26034375876392124</v>
      </c>
      <c r="AG36">
        <f t="shared" si="30"/>
        <v>0.20767607935749438</v>
      </c>
      <c r="AH36">
        <f t="shared" si="30"/>
        <v>-0.14769487958490005</v>
      </c>
      <c r="AI36">
        <f t="shared" si="30"/>
        <v>0.17881883558485664</v>
      </c>
      <c r="AJ36">
        <f t="shared" si="30"/>
        <v>0.53507491269727481</v>
      </c>
      <c r="AK36">
        <f t="shared" si="30"/>
        <v>0.21825712318620386</v>
      </c>
      <c r="AL36">
        <f t="shared" si="30"/>
        <v>8.3563516611548413E-2</v>
      </c>
      <c r="AM36">
        <f t="shared" si="27"/>
        <v>713</v>
      </c>
    </row>
    <row r="37" spans="1:39">
      <c r="A37" s="8" t="s">
        <v>28</v>
      </c>
      <c r="B37">
        <f t="shared" si="19"/>
        <v>198</v>
      </c>
      <c r="C37">
        <f t="shared" si="28"/>
        <v>714</v>
      </c>
      <c r="D37">
        <f t="shared" si="29"/>
        <v>0.35195095755916472</v>
      </c>
      <c r="E37">
        <f t="shared" si="29"/>
        <v>1.6030766667172836E-2</v>
      </c>
      <c r="F37">
        <f t="shared" si="29"/>
        <v>0.70390191511833022</v>
      </c>
      <c r="G37">
        <f t="shared" si="29"/>
        <v>0.32988860217244487</v>
      </c>
      <c r="H37">
        <f t="shared" si="29"/>
        <v>-0.33592019089199271</v>
      </c>
      <c r="I37">
        <f t="shared" si="29"/>
        <v>0.36798172422633751</v>
      </c>
      <c r="J37">
        <f t="shared" si="29"/>
        <v>0.48751346076191965</v>
      </c>
      <c r="K37">
        <f t="shared" si="26"/>
        <v>0.51248656983258434</v>
      </c>
      <c r="L37">
        <f t="shared" si="21"/>
        <v>3.2061533334347463E-2</v>
      </c>
      <c r="M37">
        <f t="shared" si="22"/>
        <v>0.11945359632758769</v>
      </c>
      <c r="N37">
        <f t="shared" si="32"/>
        <v>-5.5852842082992217E-2</v>
      </c>
      <c r="O37">
        <f t="shared" si="32"/>
        <v>0.31816047086289312</v>
      </c>
      <c r="P37">
        <f t="shared" si="31"/>
        <v>-2.2062355386719495E-2</v>
      </c>
      <c r="Q37">
        <f t="shared" si="31"/>
        <v>0.16061375248141224</v>
      </c>
      <c r="R37">
        <f t="shared" si="31"/>
        <v>0.28006734880899969</v>
      </c>
      <c r="S37">
        <f t="shared" si="31"/>
        <v>0.37856269609769783</v>
      </c>
      <c r="T37">
        <f t="shared" si="31"/>
        <v>0.46992220483487102</v>
      </c>
      <c r="U37">
        <f t="shared" si="31"/>
        <v>-0.19440423917768254</v>
      </c>
      <c r="V37">
        <f t="shared" si="31"/>
        <v>0.65408066175488466</v>
      </c>
      <c r="W37">
        <f t="shared" si="31"/>
        <v>0.31385783550527158</v>
      </c>
      <c r="X37">
        <f t="shared" si="31"/>
        <v>0.16053561227341767</v>
      </c>
      <c r="Y37">
        <f t="shared" si="31"/>
        <v>0.13556250320275459</v>
      </c>
      <c r="Z37">
        <f t="shared" si="31"/>
        <v>0.52859547670774987</v>
      </c>
      <c r="AB37">
        <f t="shared" si="24"/>
        <v>0.19956070064881173</v>
      </c>
      <c r="AD37">
        <f t="shared" si="23"/>
        <v>0.49645580316540977</v>
      </c>
      <c r="AE37">
        <f t="shared" si="23"/>
        <v>0.30212970419572061</v>
      </c>
      <c r="AF37">
        <f t="shared" si="30"/>
        <v>-0.28144271678741895</v>
      </c>
      <c r="AG37">
        <f t="shared" si="30"/>
        <v>0.21043500584485569</v>
      </c>
      <c r="AH37">
        <f t="shared" si="30"/>
        <v>-0.15762485858947428</v>
      </c>
      <c r="AI37">
        <f t="shared" si="30"/>
        <v>0.18259796766013947</v>
      </c>
      <c r="AJ37">
        <f t="shared" si="30"/>
        <v>0.55151165820797721</v>
      </c>
      <c r="AK37">
        <f t="shared" si="30"/>
        <v>0.21559146731598453</v>
      </c>
      <c r="AL37">
        <f t="shared" si="30"/>
        <v>7.0508240771746195E-2</v>
      </c>
      <c r="AM37">
        <f t="shared" si="27"/>
        <v>714</v>
      </c>
    </row>
    <row r="38" spans="1:39">
      <c r="A38" s="8"/>
      <c r="B38">
        <f t="shared" si="19"/>
        <v>205</v>
      </c>
      <c r="C38">
        <f t="shared" si="28"/>
        <v>715</v>
      </c>
      <c r="D38">
        <f t="shared" si="29"/>
        <v>0.35944531510592498</v>
      </c>
      <c r="E38">
        <f t="shared" si="29"/>
        <v>5.7272770736596168E-3</v>
      </c>
      <c r="F38">
        <f t="shared" si="29"/>
        <v>0.71889063021185062</v>
      </c>
      <c r="G38">
        <f t="shared" si="29"/>
        <v>0.32350216209826382</v>
      </c>
      <c r="H38">
        <f t="shared" si="29"/>
        <v>-0.35371803803226615</v>
      </c>
      <c r="I38">
        <f t="shared" si="29"/>
        <v>0.36517259217958453</v>
      </c>
      <c r="J38">
        <f t="shared" si="29"/>
        <v>0.4903788547846834</v>
      </c>
      <c r="K38">
        <f t="shared" si="26"/>
        <v>0.50962117476513025</v>
      </c>
      <c r="L38">
        <f t="shared" si="21"/>
        <v>1.1454554147320967E-2</v>
      </c>
      <c r="M38">
        <f t="shared" si="22"/>
        <v>0.11049664425786518</v>
      </c>
      <c r="N38">
        <f t="shared" si="32"/>
        <v>-7.8335915767963213E-2</v>
      </c>
      <c r="O38">
        <f t="shared" si="32"/>
        <v>0.31705255234562357</v>
      </c>
      <c r="P38">
        <f t="shared" si="31"/>
        <v>-3.594315300766078E-2</v>
      </c>
      <c r="Q38">
        <f t="shared" si="31"/>
        <v>0.16488547800643719</v>
      </c>
      <c r="R38">
        <f t="shared" si="31"/>
        <v>0.27538212226430214</v>
      </c>
      <c r="S38">
        <f t="shared" si="31"/>
        <v>0.39002640891387402</v>
      </c>
      <c r="T38">
        <f t="shared" si="31"/>
        <v>0.48802242223075348</v>
      </c>
      <c r="U38">
        <f t="shared" si="31"/>
        <v>-0.20727824076673729</v>
      </c>
      <c r="V38">
        <f t="shared" si="31"/>
        <v>0.67077059037788855</v>
      </c>
      <c r="W38">
        <f t="shared" si="31"/>
        <v>0.31777488502460377</v>
      </c>
      <c r="X38">
        <f t="shared" si="31"/>
        <v>0.15017585965920341</v>
      </c>
      <c r="Y38">
        <f t="shared" si="31"/>
        <v>0.13093353967875809</v>
      </c>
      <c r="Z38">
        <f t="shared" si="31"/>
        <v>0.5300580701860218</v>
      </c>
      <c r="AB38">
        <f t="shared" si="24"/>
        <v>0.20738057916324254</v>
      </c>
      <c r="AD38">
        <f t="shared" si="23"/>
        <v>0.50389389769146897</v>
      </c>
      <c r="AE38">
        <f t="shared" si="23"/>
        <v>0.3113252752719643</v>
      </c>
      <c r="AF38">
        <f t="shared" si="30"/>
        <v>-0.30110077036053151</v>
      </c>
      <c r="AG38">
        <f t="shared" si="30"/>
        <v>0.2130055178403972</v>
      </c>
      <c r="AH38">
        <f t="shared" si="30"/>
        <v>-0.16687669268641905</v>
      </c>
      <c r="AI38">
        <f t="shared" si="30"/>
        <v>0.18611901266686642</v>
      </c>
      <c r="AJ38">
        <f t="shared" si="30"/>
        <v>0.56682589426916818</v>
      </c>
      <c r="AK38">
        <f t="shared" si="30"/>
        <v>0.21310785623690212</v>
      </c>
      <c r="AL38">
        <f t="shared" si="30"/>
        <v>5.8344544745393884E-2</v>
      </c>
      <c r="AM38">
        <f t="shared" si="27"/>
        <v>715</v>
      </c>
    </row>
    <row r="39" spans="1:39">
      <c r="A39" s="8"/>
      <c r="B39">
        <f t="shared" si="19"/>
        <v>212</v>
      </c>
      <c r="C39">
        <f t="shared" si="28"/>
        <v>716</v>
      </c>
      <c r="D39">
        <f t="shared" si="29"/>
        <v>0.36644476224865385</v>
      </c>
      <c r="E39">
        <f t="shared" si="29"/>
        <v>-3.8957933957536727E-3</v>
      </c>
      <c r="F39">
        <f t="shared" si="29"/>
        <v>0.73288952449730838</v>
      </c>
      <c r="G39">
        <f t="shared" si="29"/>
        <v>0.31753746806671734</v>
      </c>
      <c r="H39">
        <f t="shared" si="29"/>
        <v>-0.37034055564440826</v>
      </c>
      <c r="I39">
        <f t="shared" si="29"/>
        <v>0.36254896885290017</v>
      </c>
      <c r="J39">
        <f t="shared" si="29"/>
        <v>0.49305502467386836</v>
      </c>
      <c r="K39">
        <f t="shared" si="26"/>
        <v>0.50694500390024388</v>
      </c>
      <c r="L39">
        <f t="shared" si="21"/>
        <v>-7.7915867915056697E-3</v>
      </c>
      <c r="M39">
        <f t="shared" si="22"/>
        <v>0.10213118902293568</v>
      </c>
      <c r="N39">
        <f t="shared" si="32"/>
        <v>-9.9334258171851222E-2</v>
      </c>
      <c r="O39">
        <f t="shared" si="32"/>
        <v>0.31601779825873977</v>
      </c>
      <c r="P39">
        <f t="shared" si="31"/>
        <v>-4.890729418193613E-2</v>
      </c>
      <c r="Q39">
        <f t="shared" si="31"/>
        <v>0.16887510844962086</v>
      </c>
      <c r="R39">
        <f t="shared" si="31"/>
        <v>0.27100629747255628</v>
      </c>
      <c r="S39">
        <f t="shared" si="31"/>
        <v>0.40073308409124608</v>
      </c>
      <c r="T39">
        <f t="shared" si="31"/>
        <v>0.5049273422514361</v>
      </c>
      <c r="U39">
        <f t="shared" si="31"/>
        <v>-0.21930207243953367</v>
      </c>
      <c r="V39">
        <f t="shared" si="31"/>
        <v>0.68635835390314703</v>
      </c>
      <c r="W39">
        <f t="shared" si="31"/>
        <v>0.32143326146247059</v>
      </c>
      <c r="X39">
        <f t="shared" si="31"/>
        <v>0.1405002416515882</v>
      </c>
      <c r="Y39">
        <f t="shared" si="31"/>
        <v>0.1266102624252142</v>
      </c>
      <c r="Z39">
        <f t="shared" si="31"/>
        <v>0.53142407730252106</v>
      </c>
      <c r="AB39">
        <f t="shared" si="24"/>
        <v>0.21468405060596568</v>
      </c>
      <c r="AD39">
        <f t="shared" si="23"/>
        <v>0.51084079729599596</v>
      </c>
      <c r="AE39">
        <f t="shared" si="23"/>
        <v>0.31991359165449385</v>
      </c>
      <c r="AF39">
        <f t="shared" si="30"/>
        <v>-0.3194606505844762</v>
      </c>
      <c r="AG39">
        <f t="shared" si="30"/>
        <v>0.21540627904378032</v>
      </c>
      <c r="AH39">
        <f t="shared" si="30"/>
        <v>-0.17551755660715052</v>
      </c>
      <c r="AI39">
        <f t="shared" si="30"/>
        <v>0.18940753583352649</v>
      </c>
      <c r="AJ39">
        <f t="shared" si="30"/>
        <v>0.58112881285462026</v>
      </c>
      <c r="AK39">
        <f t="shared" si="30"/>
        <v>0.21078825721021197</v>
      </c>
      <c r="AL39">
        <f t="shared" si="30"/>
        <v>4.6984111664178048E-2</v>
      </c>
      <c r="AM39">
        <f t="shared" si="27"/>
        <v>716</v>
      </c>
    </row>
    <row r="40" spans="1:39">
      <c r="A40" s="8"/>
      <c r="B40">
        <f t="shared" si="19"/>
        <v>219</v>
      </c>
      <c r="C40">
        <f t="shared" si="28"/>
        <v>717</v>
      </c>
      <c r="D40">
        <f t="shared" si="29"/>
        <v>0.37299675614938183</v>
      </c>
      <c r="E40">
        <f t="shared" si="29"/>
        <v>-1.2903690410501273E-2</v>
      </c>
      <c r="F40">
        <f t="shared" si="29"/>
        <v>0.74599351229876432</v>
      </c>
      <c r="G40">
        <f t="shared" si="29"/>
        <v>0.31195407867645697</v>
      </c>
      <c r="H40">
        <f t="shared" si="29"/>
        <v>-0.38590044655988381</v>
      </c>
      <c r="I40">
        <f t="shared" si="29"/>
        <v>0.3600930657388805</v>
      </c>
      <c r="J40">
        <f t="shared" si="29"/>
        <v>0.49556011520940685</v>
      </c>
      <c r="K40">
        <f t="shared" si="26"/>
        <v>0.50443991245137754</v>
      </c>
      <c r="L40">
        <f t="shared" si="21"/>
        <v>-2.5807380821000921E-2</v>
      </c>
      <c r="M40">
        <f t="shared" si="22"/>
        <v>9.4300511748229968E-2</v>
      </c>
      <c r="N40">
        <f t="shared" si="32"/>
        <v>-0.11899024078736282</v>
      </c>
      <c r="O40">
        <f t="shared" si="32"/>
        <v>0.31504919283494442</v>
      </c>
      <c r="P40">
        <f t="shared" si="31"/>
        <v>-6.1042677472924474E-2</v>
      </c>
      <c r="Q40">
        <f t="shared" si="31"/>
        <v>0.17260969402429052</v>
      </c>
      <c r="R40">
        <f t="shared" si="31"/>
        <v>0.26691020577252023</v>
      </c>
      <c r="S40">
        <f t="shared" si="31"/>
        <v>0.41075531428011036</v>
      </c>
      <c r="T40">
        <f t="shared" si="31"/>
        <v>0.52075158245344499</v>
      </c>
      <c r="U40">
        <f t="shared" si="31"/>
        <v>-0.23055725733872667</v>
      </c>
      <c r="V40">
        <f t="shared" si="31"/>
        <v>0.70094963939482724</v>
      </c>
      <c r="W40">
        <f t="shared" si="31"/>
        <v>0.32485776908695785</v>
      </c>
      <c r="X40">
        <f t="shared" si="31"/>
        <v>0.13144315630199407</v>
      </c>
      <c r="Y40">
        <f t="shared" si="31"/>
        <v>0.1225633590600247</v>
      </c>
      <c r="Z40">
        <f t="shared" si="31"/>
        <v>0.53270275976317116</v>
      </c>
      <c r="AB40">
        <f t="shared" si="24"/>
        <v>0.22152063346330925</v>
      </c>
      <c r="AD40">
        <f t="shared" si="23"/>
        <v>0.51734360286187731</v>
      </c>
      <c r="AE40">
        <f t="shared" si="23"/>
        <v>0.32795288324544608</v>
      </c>
      <c r="AF40">
        <f t="shared" si="30"/>
        <v>-0.33664683983520072</v>
      </c>
      <c r="AG40">
        <f t="shared" si="30"/>
        <v>0.21765356692822568</v>
      </c>
      <c r="AH40">
        <f t="shared" si="30"/>
        <v>-0.18360603653294935</v>
      </c>
      <c r="AI40">
        <f t="shared" si="30"/>
        <v>0.19248583377492062</v>
      </c>
      <c r="AJ40">
        <f t="shared" si="30"/>
        <v>0.59451738961269174</v>
      </c>
      <c r="AK40">
        <f t="shared" si="30"/>
        <v>0.20861694305280792</v>
      </c>
      <c r="AL40">
        <f t="shared" si="30"/>
        <v>3.6349916314181489E-2</v>
      </c>
      <c r="AM40">
        <f t="shared" si="27"/>
        <v>717</v>
      </c>
    </row>
    <row r="41" spans="1:39">
      <c r="A41" s="8"/>
      <c r="B41">
        <f t="shared" si="19"/>
        <v>226</v>
      </c>
      <c r="C41">
        <f t="shared" si="28"/>
        <v>718</v>
      </c>
      <c r="D41">
        <f t="shared" si="29"/>
        <v>0.37914287432174609</v>
      </c>
      <c r="E41">
        <f t="shared" si="29"/>
        <v>-2.1353576105751233E-2</v>
      </c>
      <c r="F41">
        <f t="shared" si="29"/>
        <v>0.75828574864349285</v>
      </c>
      <c r="G41">
        <f t="shared" si="29"/>
        <v>0.3067165629652393</v>
      </c>
      <c r="H41">
        <f t="shared" si="29"/>
        <v>-0.40049645042749804</v>
      </c>
      <c r="I41">
        <f t="shared" si="29"/>
        <v>0.35778929821599481</v>
      </c>
      <c r="J41">
        <f t="shared" si="29"/>
        <v>0.49791002314539867</v>
      </c>
      <c r="K41">
        <f t="shared" si="26"/>
        <v>0.50209000365863576</v>
      </c>
      <c r="L41">
        <f t="shared" si="21"/>
        <v>-4.2707152211500891E-2</v>
      </c>
      <c r="M41">
        <f t="shared" si="22"/>
        <v>8.6954920676382136E-2</v>
      </c>
      <c r="N41">
        <f t="shared" si="32"/>
        <v>-0.13742859616120556</v>
      </c>
      <c r="O41">
        <f t="shared" si="32"/>
        <v>0.31414058951704793</v>
      </c>
      <c r="P41">
        <f t="shared" si="31"/>
        <v>-7.2426311356506456E-2</v>
      </c>
      <c r="Q41">
        <f t="shared" si="31"/>
        <v>0.17611293358990984</v>
      </c>
      <c r="R41">
        <f t="shared" si="31"/>
        <v>0.26306785426629176</v>
      </c>
      <c r="S41">
        <f t="shared" si="31"/>
        <v>0.42015669835108044</v>
      </c>
      <c r="T41">
        <f t="shared" si="31"/>
        <v>0.53559555998807284</v>
      </c>
      <c r="U41">
        <f t="shared" si="31"/>
        <v>-0.24111521839460681</v>
      </c>
      <c r="V41">
        <f t="shared" si="31"/>
        <v>0.71463703994454497</v>
      </c>
      <c r="W41">
        <f t="shared" si="31"/>
        <v>0.32807013907099014</v>
      </c>
      <c r="X41">
        <f t="shared" si="31"/>
        <v>0.12294712933688805</v>
      </c>
      <c r="Y41">
        <f t="shared" si="31"/>
        <v>0.11876714882365226</v>
      </c>
      <c r="Z41">
        <f t="shared" si="31"/>
        <v>0.53390223180590479</v>
      </c>
      <c r="AB41">
        <f t="shared" si="24"/>
        <v>0.22793371118789699</v>
      </c>
      <c r="AD41">
        <f t="shared" si="23"/>
        <v>0.5234435797643856</v>
      </c>
      <c r="AE41">
        <f t="shared" si="23"/>
        <v>0.33549416562279949</v>
      </c>
      <c r="AF41">
        <f t="shared" si="30"/>
        <v>-0.35276839789340247</v>
      </c>
      <c r="AG41">
        <f t="shared" si="30"/>
        <v>0.21976164228885586</v>
      </c>
      <c r="AH41">
        <f t="shared" si="30"/>
        <v>-0.19119346018015887</v>
      </c>
      <c r="AI41">
        <f t="shared" si="30"/>
        <v>0.19537344069339654</v>
      </c>
      <c r="AJ41">
        <f t="shared" si="30"/>
        <v>0.60707658550964372</v>
      </c>
      <c r="AK41">
        <f t="shared" si="30"/>
        <v>0.20658013508214573</v>
      </c>
      <c r="AL41">
        <f t="shared" si="30"/>
        <v>2.637447642834401E-2</v>
      </c>
      <c r="AM41">
        <f t="shared" si="27"/>
        <v>718</v>
      </c>
    </row>
    <row r="42" spans="1:39">
      <c r="A42" s="8"/>
      <c r="B42">
        <f t="shared" si="19"/>
        <v>233</v>
      </c>
      <c r="C42">
        <f t="shared" si="28"/>
        <v>719</v>
      </c>
      <c r="D42">
        <f t="shared" si="29"/>
        <v>0.38491969783997687</v>
      </c>
      <c r="E42">
        <f t="shared" si="29"/>
        <v>-2.9295743347209351E-2</v>
      </c>
      <c r="F42">
        <f t="shared" si="29"/>
        <v>0.76983939567995441</v>
      </c>
      <c r="G42">
        <f t="shared" si="29"/>
        <v>0.3017937477688587</v>
      </c>
      <c r="H42">
        <f t="shared" si="29"/>
        <v>-0.41421544118718695</v>
      </c>
      <c r="I42">
        <f t="shared" si="29"/>
        <v>0.35562395449276751</v>
      </c>
      <c r="J42">
        <f t="shared" si="29"/>
        <v>0.50011873489639525</v>
      </c>
      <c r="K42">
        <f t="shared" si="26"/>
        <v>0.49988129110236779</v>
      </c>
      <c r="L42">
        <f t="shared" si="21"/>
        <v>-5.8591486694417175E-2</v>
      </c>
      <c r="M42">
        <f t="shared" si="22"/>
        <v>8.0050695591683957E-2</v>
      </c>
      <c r="N42">
        <f t="shared" si="32"/>
        <v>-0.15475906752116936</v>
      </c>
      <c r="O42">
        <f t="shared" si="32"/>
        <v>0.31328658038992635</v>
      </c>
      <c r="P42">
        <f t="shared" si="31"/>
        <v>-8.3125950071117852E-2</v>
      </c>
      <c r="Q42">
        <f t="shared" si="31"/>
        <v>0.17940567807433314</v>
      </c>
      <c r="R42">
        <f t="shared" si="31"/>
        <v>0.25945637366601687</v>
      </c>
      <c r="S42">
        <f t="shared" si="31"/>
        <v>0.42899319239203509</v>
      </c>
      <c r="T42">
        <f t="shared" si="31"/>
        <v>0.54954762470946117</v>
      </c>
      <c r="U42">
        <f t="shared" si="31"/>
        <v>-0.25103879552438257</v>
      </c>
      <c r="V42">
        <f t="shared" si="31"/>
        <v>0.7275020215771123</v>
      </c>
      <c r="W42">
        <f t="shared" si="31"/>
        <v>0.33108949111606767</v>
      </c>
      <c r="X42">
        <f t="shared" si="31"/>
        <v>0.11496159326238926</v>
      </c>
      <c r="Y42">
        <f t="shared" si="31"/>
        <v>0.11519903705641807</v>
      </c>
      <c r="Z42">
        <f t="shared" si="31"/>
        <v>0.53502963256710079</v>
      </c>
      <c r="AB42">
        <f t="shared" si="24"/>
        <v>0.23396145377023486</v>
      </c>
      <c r="AD42">
        <f t="shared" si="23"/>
        <v>0.52917703444957565</v>
      </c>
      <c r="AE42">
        <f t="shared" si="23"/>
        <v>0.34258232373713599</v>
      </c>
      <c r="AF42">
        <f t="shared" si="30"/>
        <v>-0.36792127864338608</v>
      </c>
      <c r="AG42">
        <f t="shared" si="30"/>
        <v>0.22174305217717349</v>
      </c>
      <c r="AH42">
        <f t="shared" si="30"/>
        <v>-0.19832498712753607</v>
      </c>
      <c r="AI42">
        <f t="shared" si="30"/>
        <v>0.19808754333350909</v>
      </c>
      <c r="AJ42">
        <f t="shared" si="30"/>
        <v>0.6188811516102124</v>
      </c>
      <c r="AK42">
        <f t="shared" si="30"/>
        <v>0.20466571042302548</v>
      </c>
      <c r="AL42">
        <f t="shared" si="30"/>
        <v>1.6998419196591185E-2</v>
      </c>
      <c r="AM42">
        <f t="shared" si="27"/>
        <v>719</v>
      </c>
    </row>
    <row r="43" spans="1:39">
      <c r="A43" s="8" t="s">
        <v>29</v>
      </c>
      <c r="B43">
        <f t="shared" si="19"/>
        <v>240</v>
      </c>
      <c r="C43">
        <f t="shared" si="28"/>
        <v>720</v>
      </c>
      <c r="D43">
        <f t="shared" si="29"/>
        <v>0.3903595399863109</v>
      </c>
      <c r="E43">
        <f t="shared" si="29"/>
        <v>-3.6774617499582413E-2</v>
      </c>
      <c r="F43">
        <f t="shared" si="29"/>
        <v>0.78071907997262235</v>
      </c>
      <c r="G43">
        <f t="shared" si="29"/>
        <v>0.29715809679226701</v>
      </c>
      <c r="H43">
        <f t="shared" si="29"/>
        <v>-0.42713415748589401</v>
      </c>
      <c r="I43">
        <f t="shared" si="29"/>
        <v>0.35358492248672846</v>
      </c>
      <c r="J43">
        <f t="shared" si="29"/>
        <v>0.50219860512858372</v>
      </c>
      <c r="K43">
        <f t="shared" si="26"/>
        <v>0.49780142011188205</v>
      </c>
      <c r="L43">
        <f t="shared" si="21"/>
        <v>-7.354923499916334E-2</v>
      </c>
      <c r="M43">
        <f t="shared" si="22"/>
        <v>7.3549216970259845E-2</v>
      </c>
      <c r="N43">
        <f t="shared" si="32"/>
        <v>-0.17107859471846859</v>
      </c>
      <c r="O43">
        <f t="shared" si="32"/>
        <v>0.31248238846188681</v>
      </c>
      <c r="P43">
        <f t="shared" si="31"/>
        <v>-9.3201443194043582E-2</v>
      </c>
      <c r="Q43">
        <f t="shared" si="31"/>
        <v>0.1825063457971651</v>
      </c>
      <c r="R43">
        <f t="shared" si="31"/>
        <v>0.25605556276742475</v>
      </c>
      <c r="S43">
        <f t="shared" si="31"/>
        <v>0.43731422428060074</v>
      </c>
      <c r="T43">
        <f t="shared" si="31"/>
        <v>0.56268581898876857</v>
      </c>
      <c r="U43">
        <f t="shared" si="31"/>
        <v>-0.26038349732158811</v>
      </c>
      <c r="V43">
        <f t="shared" si="31"/>
        <v>0.73961654594777981</v>
      </c>
      <c r="W43">
        <f t="shared" si="31"/>
        <v>0.33393271429184901</v>
      </c>
      <c r="X43">
        <f t="shared" si="31"/>
        <v>0.10744188012556959</v>
      </c>
      <c r="Y43">
        <f t="shared" si="31"/>
        <v>0.11183906514227254</v>
      </c>
      <c r="Z43">
        <f t="shared" si="31"/>
        <v>0.53609126828389364</v>
      </c>
      <c r="AB43">
        <f t="shared" si="24"/>
        <v>0.23963757803526967</v>
      </c>
      <c r="AD43">
        <f t="shared" si="23"/>
        <v>0.53457603761146311</v>
      </c>
      <c r="AE43">
        <f t="shared" si="23"/>
        <v>0.34925700596146952</v>
      </c>
      <c r="AF43">
        <f t="shared" si="30"/>
        <v>-0.38219024134962065</v>
      </c>
      <c r="AG43">
        <f t="shared" si="30"/>
        <v>0.22360887982200595</v>
      </c>
      <c r="AH43">
        <f t="shared" si="30"/>
        <v>-0.20504050833631629</v>
      </c>
      <c r="AI43">
        <f t="shared" si="30"/>
        <v>0.20064332331961507</v>
      </c>
      <c r="AJ43">
        <f t="shared" si="30"/>
        <v>0.6299971180215812</v>
      </c>
      <c r="AK43">
        <f t="shared" si="30"/>
        <v>0.20286296053568723</v>
      </c>
      <c r="AL43">
        <f t="shared" si="30"/>
        <v>8.1692986366906101E-3</v>
      </c>
      <c r="AM43">
        <f t="shared" si="27"/>
        <v>720</v>
      </c>
    </row>
    <row r="47" spans="1:39">
      <c r="AK47">
        <f>144^2*4</f>
        <v>82944</v>
      </c>
    </row>
    <row r="51" spans="2:37">
      <c r="AK51">
        <f>4.5/8</f>
        <v>0.5625</v>
      </c>
    </row>
    <row r="57" spans="2:37">
      <c r="D57" t="s">
        <v>127</v>
      </c>
      <c r="W57" s="9">
        <v>6</v>
      </c>
      <c r="X57" t="s">
        <v>126</v>
      </c>
    </row>
    <row r="58" spans="2:37">
      <c r="V58">
        <v>1</v>
      </c>
      <c r="W58">
        <f>V58/W$57/2</f>
        <v>8.3333333333333329E-2</v>
      </c>
      <c r="X58">
        <v>1</v>
      </c>
    </row>
    <row r="59" spans="2:37">
      <c r="V59">
        <v>3</v>
      </c>
      <c r="W59">
        <f t="shared" ref="W59:W62" si="33">V59/W$57/2</f>
        <v>0.25</v>
      </c>
      <c r="X59">
        <v>2</v>
      </c>
    </row>
    <row r="60" spans="2:37">
      <c r="V60">
        <v>5</v>
      </c>
      <c r="W60">
        <f t="shared" si="33"/>
        <v>0.41666666666666669</v>
      </c>
      <c r="X60">
        <v>3</v>
      </c>
    </row>
    <row r="61" spans="2:37">
      <c r="V61">
        <v>7</v>
      </c>
      <c r="W61">
        <f t="shared" si="33"/>
        <v>0.58333333333333337</v>
      </c>
      <c r="X61">
        <v>4</v>
      </c>
    </row>
    <row r="62" spans="2:37">
      <c r="B62" t="s">
        <v>88</v>
      </c>
      <c r="D62" t="s">
        <v>3</v>
      </c>
      <c r="E62" t="s">
        <v>3</v>
      </c>
      <c r="F62" t="s">
        <v>88</v>
      </c>
      <c r="V62">
        <v>9</v>
      </c>
      <c r="W62">
        <f t="shared" si="33"/>
        <v>0.75</v>
      </c>
      <c r="X62">
        <v>5</v>
      </c>
    </row>
    <row r="63" spans="2:37">
      <c r="B63" t="s">
        <v>3</v>
      </c>
      <c r="C63" t="s">
        <v>7</v>
      </c>
      <c r="D63" t="s">
        <v>2</v>
      </c>
      <c r="E63" t="s">
        <v>8</v>
      </c>
      <c r="F63" t="s">
        <v>0</v>
      </c>
    </row>
    <row r="64" spans="2:37">
      <c r="B64">
        <f t="shared" ref="B64:B127" si="34">ROUND(701.955/1200*C64,0)</f>
        <v>6</v>
      </c>
      <c r="C64">
        <v>11</v>
      </c>
      <c r="D64">
        <f t="shared" ref="D64:D127" si="35">1200*B64/C64</f>
        <v>654.5454545454545</v>
      </c>
      <c r="E64">
        <f t="shared" ref="E64:E127" si="36">ROUND(D64,0)</f>
        <v>655</v>
      </c>
      <c r="F64">
        <f t="shared" ref="F64:F123" si="37">B64*7-4*C64</f>
        <v>-2</v>
      </c>
    </row>
    <row r="65" spans="2:7">
      <c r="B65">
        <f t="shared" si="34"/>
        <v>5</v>
      </c>
      <c r="C65">
        <v>9</v>
      </c>
      <c r="D65">
        <f t="shared" si="35"/>
        <v>666.66666666666663</v>
      </c>
      <c r="E65">
        <f t="shared" si="36"/>
        <v>667</v>
      </c>
      <c r="F65">
        <f t="shared" si="37"/>
        <v>-1</v>
      </c>
    </row>
    <row r="66" spans="2:7">
      <c r="B66">
        <f t="shared" si="34"/>
        <v>9</v>
      </c>
      <c r="C66">
        <v>16</v>
      </c>
      <c r="D66">
        <f t="shared" si="35"/>
        <v>675</v>
      </c>
      <c r="E66">
        <f t="shared" si="36"/>
        <v>675</v>
      </c>
      <c r="F66">
        <f t="shared" si="37"/>
        <v>-1</v>
      </c>
    </row>
    <row r="67" spans="2:7">
      <c r="B67">
        <f t="shared" si="34"/>
        <v>13</v>
      </c>
      <c r="C67">
        <v>23</v>
      </c>
      <c r="D67">
        <f t="shared" si="35"/>
        <v>678.26086956521738</v>
      </c>
      <c r="E67">
        <f t="shared" si="36"/>
        <v>678</v>
      </c>
      <c r="F67">
        <f t="shared" si="37"/>
        <v>-1</v>
      </c>
    </row>
    <row r="68" spans="2:7">
      <c r="B68">
        <f t="shared" si="34"/>
        <v>4</v>
      </c>
      <c r="C68" s="9">
        <v>7</v>
      </c>
      <c r="D68" s="9">
        <f t="shared" si="35"/>
        <v>685.71428571428567</v>
      </c>
      <c r="E68" s="9">
        <f t="shared" si="36"/>
        <v>686</v>
      </c>
      <c r="F68">
        <f t="shared" si="37"/>
        <v>0</v>
      </c>
    </row>
    <row r="69" spans="2:7">
      <c r="B69">
        <f t="shared" si="34"/>
        <v>8</v>
      </c>
      <c r="C69" s="9">
        <v>14</v>
      </c>
      <c r="D69" s="9">
        <f t="shared" si="35"/>
        <v>685.71428571428567</v>
      </c>
      <c r="E69" s="9">
        <f t="shared" si="36"/>
        <v>686</v>
      </c>
      <c r="F69">
        <f t="shared" si="37"/>
        <v>0</v>
      </c>
    </row>
    <row r="70" spans="2:7">
      <c r="B70">
        <f t="shared" si="34"/>
        <v>12</v>
      </c>
      <c r="C70" s="9">
        <v>21</v>
      </c>
      <c r="D70" s="9">
        <f t="shared" si="35"/>
        <v>685.71428571428567</v>
      </c>
      <c r="E70" s="9">
        <f t="shared" si="36"/>
        <v>686</v>
      </c>
      <c r="F70">
        <f t="shared" si="37"/>
        <v>0</v>
      </c>
    </row>
    <row r="71" spans="2:7">
      <c r="B71">
        <f t="shared" si="34"/>
        <v>16</v>
      </c>
      <c r="C71" s="9">
        <v>28</v>
      </c>
      <c r="D71" s="9">
        <f t="shared" si="35"/>
        <v>685.71428571428567</v>
      </c>
      <c r="E71" s="9">
        <f t="shared" si="36"/>
        <v>686</v>
      </c>
      <c r="F71">
        <f t="shared" si="37"/>
        <v>0</v>
      </c>
    </row>
    <row r="72" spans="2:7">
      <c r="B72">
        <f t="shared" si="34"/>
        <v>20</v>
      </c>
      <c r="C72" s="9">
        <v>35</v>
      </c>
      <c r="D72" s="9">
        <f t="shared" si="35"/>
        <v>685.71428571428567</v>
      </c>
      <c r="E72" s="9">
        <f t="shared" si="36"/>
        <v>686</v>
      </c>
      <c r="F72">
        <f t="shared" si="37"/>
        <v>0</v>
      </c>
    </row>
    <row r="73" spans="2:7">
      <c r="B73">
        <f t="shared" si="34"/>
        <v>27</v>
      </c>
      <c r="C73">
        <v>47</v>
      </c>
      <c r="D73">
        <f t="shared" si="35"/>
        <v>689.36170212765956</v>
      </c>
      <c r="E73">
        <f t="shared" si="36"/>
        <v>689</v>
      </c>
      <c r="F73">
        <f t="shared" si="37"/>
        <v>1</v>
      </c>
    </row>
    <row r="74" spans="2:7">
      <c r="B74">
        <f t="shared" si="34"/>
        <v>23</v>
      </c>
      <c r="C74">
        <v>40</v>
      </c>
      <c r="D74">
        <f t="shared" si="35"/>
        <v>690</v>
      </c>
      <c r="E74">
        <f t="shared" si="36"/>
        <v>690</v>
      </c>
      <c r="F74">
        <f t="shared" si="37"/>
        <v>1</v>
      </c>
    </row>
    <row r="75" spans="2:7">
      <c r="B75">
        <f t="shared" si="34"/>
        <v>19</v>
      </c>
      <c r="C75">
        <v>33</v>
      </c>
      <c r="D75">
        <f t="shared" si="35"/>
        <v>690.90909090909088</v>
      </c>
      <c r="E75">
        <f t="shared" si="36"/>
        <v>691</v>
      </c>
      <c r="F75">
        <f t="shared" si="37"/>
        <v>1</v>
      </c>
    </row>
    <row r="76" spans="2:7">
      <c r="B76">
        <f t="shared" si="34"/>
        <v>15</v>
      </c>
      <c r="C76" s="9">
        <v>26</v>
      </c>
      <c r="D76" s="9">
        <f t="shared" si="35"/>
        <v>692.30769230769226</v>
      </c>
      <c r="E76" s="9">
        <f t="shared" si="36"/>
        <v>692</v>
      </c>
      <c r="F76">
        <f t="shared" si="37"/>
        <v>1</v>
      </c>
      <c r="G76" s="10"/>
    </row>
    <row r="77" spans="2:7">
      <c r="B77">
        <f t="shared" si="34"/>
        <v>30</v>
      </c>
      <c r="C77" s="9">
        <v>52</v>
      </c>
      <c r="D77" s="9">
        <f t="shared" si="35"/>
        <v>692.30769230769226</v>
      </c>
      <c r="E77" s="9">
        <f t="shared" si="36"/>
        <v>692</v>
      </c>
      <c r="F77">
        <f t="shared" si="37"/>
        <v>2</v>
      </c>
      <c r="G77" s="10"/>
    </row>
    <row r="78" spans="2:7">
      <c r="B78">
        <f t="shared" si="34"/>
        <v>26</v>
      </c>
      <c r="C78">
        <v>45</v>
      </c>
      <c r="D78">
        <f t="shared" si="35"/>
        <v>693.33333333333337</v>
      </c>
      <c r="E78">
        <f t="shared" si="36"/>
        <v>693</v>
      </c>
      <c r="F78">
        <f t="shared" si="37"/>
        <v>2</v>
      </c>
      <c r="G78" s="10"/>
    </row>
    <row r="79" spans="2:7">
      <c r="B79">
        <f t="shared" si="34"/>
        <v>37</v>
      </c>
      <c r="C79">
        <v>64</v>
      </c>
      <c r="D79">
        <f t="shared" si="35"/>
        <v>693.75</v>
      </c>
      <c r="E79">
        <f t="shared" si="36"/>
        <v>694</v>
      </c>
      <c r="F79">
        <f t="shared" si="37"/>
        <v>3</v>
      </c>
      <c r="G79" s="10"/>
    </row>
    <row r="80" spans="2:7">
      <c r="B80">
        <f t="shared" si="34"/>
        <v>11</v>
      </c>
      <c r="C80" s="9">
        <v>19</v>
      </c>
      <c r="D80" s="9">
        <f t="shared" si="35"/>
        <v>694.73684210526312</v>
      </c>
      <c r="E80" s="9">
        <f t="shared" si="36"/>
        <v>695</v>
      </c>
      <c r="F80">
        <f t="shared" si="37"/>
        <v>1</v>
      </c>
    </row>
    <row r="81" spans="2:6">
      <c r="B81">
        <f t="shared" si="34"/>
        <v>22</v>
      </c>
      <c r="C81" s="9">
        <v>38</v>
      </c>
      <c r="D81" s="9">
        <f t="shared" si="35"/>
        <v>694.73684210526312</v>
      </c>
      <c r="E81" s="9">
        <f t="shared" si="36"/>
        <v>695</v>
      </c>
      <c r="F81">
        <f t="shared" si="37"/>
        <v>2</v>
      </c>
    </row>
    <row r="82" spans="2:6">
      <c r="B82">
        <f t="shared" si="34"/>
        <v>33</v>
      </c>
      <c r="C82" s="9">
        <v>57</v>
      </c>
      <c r="D82" s="9">
        <f t="shared" si="35"/>
        <v>694.73684210526312</v>
      </c>
      <c r="E82" s="9">
        <f t="shared" si="36"/>
        <v>695</v>
      </c>
      <c r="F82">
        <f t="shared" si="37"/>
        <v>3</v>
      </c>
    </row>
    <row r="83" spans="2:6">
      <c r="B83">
        <f t="shared" si="34"/>
        <v>44</v>
      </c>
      <c r="C83" s="9">
        <v>76</v>
      </c>
      <c r="D83" s="9">
        <f t="shared" si="35"/>
        <v>694.73684210526312</v>
      </c>
      <c r="E83" s="9">
        <f t="shared" si="36"/>
        <v>695</v>
      </c>
      <c r="F83">
        <f t="shared" si="37"/>
        <v>4</v>
      </c>
    </row>
    <row r="84" spans="2:6">
      <c r="B84">
        <f t="shared" si="34"/>
        <v>51</v>
      </c>
      <c r="C84">
        <v>88</v>
      </c>
      <c r="D84">
        <f t="shared" si="35"/>
        <v>695.4545454545455</v>
      </c>
      <c r="E84">
        <f t="shared" si="36"/>
        <v>695</v>
      </c>
      <c r="F84">
        <f t="shared" si="37"/>
        <v>5</v>
      </c>
    </row>
    <row r="85" spans="2:6">
      <c r="B85">
        <f t="shared" si="34"/>
        <v>40</v>
      </c>
      <c r="C85">
        <v>69</v>
      </c>
      <c r="D85">
        <f t="shared" si="35"/>
        <v>695.6521739130435</v>
      </c>
      <c r="E85">
        <f t="shared" si="36"/>
        <v>696</v>
      </c>
      <c r="F85">
        <f t="shared" si="37"/>
        <v>4</v>
      </c>
    </row>
    <row r="86" spans="2:6">
      <c r="B86">
        <f t="shared" si="34"/>
        <v>29</v>
      </c>
      <c r="C86" s="9">
        <v>50</v>
      </c>
      <c r="D86" s="9">
        <f t="shared" si="35"/>
        <v>696</v>
      </c>
      <c r="E86" s="9">
        <f t="shared" si="36"/>
        <v>696</v>
      </c>
      <c r="F86">
        <f t="shared" si="37"/>
        <v>3</v>
      </c>
    </row>
    <row r="87" spans="2:6">
      <c r="B87">
        <f t="shared" si="34"/>
        <v>58</v>
      </c>
      <c r="C87" s="9">
        <v>100</v>
      </c>
      <c r="D87" s="9">
        <f t="shared" si="35"/>
        <v>696</v>
      </c>
      <c r="E87" s="9">
        <f t="shared" si="36"/>
        <v>696</v>
      </c>
      <c r="F87">
        <f t="shared" si="37"/>
        <v>6</v>
      </c>
    </row>
    <row r="88" spans="2:6">
      <c r="B88">
        <f t="shared" si="34"/>
        <v>47</v>
      </c>
      <c r="C88">
        <v>81</v>
      </c>
      <c r="D88">
        <f t="shared" si="35"/>
        <v>696.2962962962963</v>
      </c>
      <c r="E88">
        <f t="shared" si="36"/>
        <v>696</v>
      </c>
      <c r="F88">
        <f t="shared" si="37"/>
        <v>5</v>
      </c>
    </row>
    <row r="89" spans="2:6">
      <c r="B89">
        <f t="shared" si="34"/>
        <v>18</v>
      </c>
      <c r="C89" s="9">
        <v>31</v>
      </c>
      <c r="D89" s="9">
        <f t="shared" si="35"/>
        <v>696.77419354838707</v>
      </c>
      <c r="E89" s="9">
        <f t="shared" si="36"/>
        <v>697</v>
      </c>
      <c r="F89">
        <f t="shared" si="37"/>
        <v>2</v>
      </c>
    </row>
    <row r="90" spans="2:6">
      <c r="B90">
        <f t="shared" si="34"/>
        <v>36</v>
      </c>
      <c r="C90" s="9">
        <v>62</v>
      </c>
      <c r="D90" s="9">
        <f t="shared" si="35"/>
        <v>696.77419354838707</v>
      </c>
      <c r="E90" s="9">
        <f t="shared" si="36"/>
        <v>697</v>
      </c>
      <c r="F90">
        <f t="shared" si="37"/>
        <v>4</v>
      </c>
    </row>
    <row r="91" spans="2:6">
      <c r="B91">
        <f t="shared" si="34"/>
        <v>54</v>
      </c>
      <c r="C91" s="9">
        <v>93</v>
      </c>
      <c r="D91" s="9">
        <f t="shared" si="35"/>
        <v>696.77419354838707</v>
      </c>
      <c r="E91" s="9">
        <f t="shared" si="36"/>
        <v>697</v>
      </c>
      <c r="F91">
        <f t="shared" si="37"/>
        <v>6</v>
      </c>
    </row>
    <row r="92" spans="2:6">
      <c r="B92">
        <f t="shared" si="34"/>
        <v>61</v>
      </c>
      <c r="C92">
        <v>105</v>
      </c>
      <c r="D92">
        <f t="shared" si="35"/>
        <v>697.14285714285711</v>
      </c>
      <c r="E92">
        <f t="shared" si="36"/>
        <v>697</v>
      </c>
      <c r="F92">
        <f t="shared" si="37"/>
        <v>7</v>
      </c>
    </row>
    <row r="93" spans="2:6">
      <c r="B93">
        <f t="shared" si="34"/>
        <v>43</v>
      </c>
      <c r="C93">
        <v>74</v>
      </c>
      <c r="D93">
        <f t="shared" si="35"/>
        <v>697.29729729729729</v>
      </c>
      <c r="E93">
        <f t="shared" si="36"/>
        <v>697</v>
      </c>
      <c r="F93">
        <f t="shared" si="37"/>
        <v>5</v>
      </c>
    </row>
    <row r="94" spans="2:6">
      <c r="B94">
        <f t="shared" si="34"/>
        <v>68</v>
      </c>
      <c r="C94">
        <v>117</v>
      </c>
      <c r="D94">
        <f t="shared" si="35"/>
        <v>697.43589743589746</v>
      </c>
      <c r="E94">
        <f t="shared" si="36"/>
        <v>697</v>
      </c>
      <c r="F94">
        <f t="shared" si="37"/>
        <v>8</v>
      </c>
    </row>
    <row r="95" spans="2:6">
      <c r="B95">
        <f t="shared" si="34"/>
        <v>25</v>
      </c>
      <c r="C95" s="9">
        <v>43</v>
      </c>
      <c r="D95" s="9">
        <f t="shared" si="35"/>
        <v>697.67441860465112</v>
      </c>
      <c r="E95" s="9">
        <f t="shared" si="36"/>
        <v>698</v>
      </c>
      <c r="F95">
        <f t="shared" si="37"/>
        <v>3</v>
      </c>
    </row>
    <row r="96" spans="2:6">
      <c r="B96">
        <f t="shared" si="34"/>
        <v>50</v>
      </c>
      <c r="C96" s="9">
        <v>86</v>
      </c>
      <c r="D96" s="9">
        <f t="shared" si="35"/>
        <v>697.67441860465112</v>
      </c>
      <c r="E96" s="9">
        <f t="shared" si="36"/>
        <v>698</v>
      </c>
      <c r="F96">
        <f t="shared" si="37"/>
        <v>6</v>
      </c>
    </row>
    <row r="97" spans="2:6">
      <c r="B97">
        <f t="shared" si="34"/>
        <v>75</v>
      </c>
      <c r="C97" s="9">
        <v>129</v>
      </c>
      <c r="D97" s="9">
        <f t="shared" si="35"/>
        <v>697.67441860465112</v>
      </c>
      <c r="E97" s="9">
        <f t="shared" si="36"/>
        <v>698</v>
      </c>
      <c r="F97">
        <f t="shared" si="37"/>
        <v>9</v>
      </c>
    </row>
    <row r="98" spans="2:6">
      <c r="B98">
        <f t="shared" si="34"/>
        <v>82</v>
      </c>
      <c r="C98">
        <v>141</v>
      </c>
      <c r="D98">
        <f t="shared" si="35"/>
        <v>697.87234042553189</v>
      </c>
      <c r="E98">
        <f t="shared" si="36"/>
        <v>698</v>
      </c>
      <c r="F98">
        <f t="shared" si="37"/>
        <v>10</v>
      </c>
    </row>
    <row r="99" spans="2:6">
      <c r="B99">
        <f t="shared" si="34"/>
        <v>57</v>
      </c>
      <c r="C99">
        <v>98</v>
      </c>
      <c r="D99">
        <f t="shared" si="35"/>
        <v>697.9591836734694</v>
      </c>
      <c r="E99">
        <f t="shared" si="36"/>
        <v>698</v>
      </c>
      <c r="F99">
        <f t="shared" si="37"/>
        <v>7</v>
      </c>
    </row>
    <row r="100" spans="2:6">
      <c r="B100">
        <f t="shared" si="34"/>
        <v>89</v>
      </c>
      <c r="C100">
        <v>153</v>
      </c>
      <c r="D100">
        <f t="shared" si="35"/>
        <v>698.03921568627447</v>
      </c>
      <c r="E100">
        <f t="shared" si="36"/>
        <v>698</v>
      </c>
      <c r="F100">
        <f t="shared" si="37"/>
        <v>11</v>
      </c>
    </row>
    <row r="101" spans="2:6">
      <c r="B101">
        <f t="shared" si="34"/>
        <v>32</v>
      </c>
      <c r="C101" s="9">
        <v>55</v>
      </c>
      <c r="D101" s="9">
        <f t="shared" si="35"/>
        <v>698.18181818181813</v>
      </c>
      <c r="E101" s="9">
        <f t="shared" si="36"/>
        <v>698</v>
      </c>
      <c r="F101">
        <f t="shared" si="37"/>
        <v>4</v>
      </c>
    </row>
    <row r="102" spans="2:6">
      <c r="B102">
        <f t="shared" si="34"/>
        <v>64</v>
      </c>
      <c r="C102" s="9">
        <v>110</v>
      </c>
      <c r="D102" s="9">
        <f t="shared" si="35"/>
        <v>698.18181818181813</v>
      </c>
      <c r="E102" s="9">
        <f t="shared" si="36"/>
        <v>698</v>
      </c>
      <c r="F102">
        <f t="shared" si="37"/>
        <v>8</v>
      </c>
    </row>
    <row r="103" spans="2:6">
      <c r="B103">
        <f t="shared" si="34"/>
        <v>71</v>
      </c>
      <c r="C103">
        <v>122</v>
      </c>
      <c r="D103">
        <f t="shared" si="35"/>
        <v>698.36065573770497</v>
      </c>
      <c r="E103">
        <f t="shared" si="36"/>
        <v>698</v>
      </c>
      <c r="F103">
        <f t="shared" si="37"/>
        <v>9</v>
      </c>
    </row>
    <row r="104" spans="2:6">
      <c r="B104">
        <f t="shared" si="34"/>
        <v>39</v>
      </c>
      <c r="C104" s="9">
        <v>67</v>
      </c>
      <c r="D104" s="9">
        <f t="shared" si="35"/>
        <v>698.50746268656712</v>
      </c>
      <c r="E104" s="9">
        <f t="shared" si="36"/>
        <v>699</v>
      </c>
      <c r="F104">
        <f t="shared" si="37"/>
        <v>5</v>
      </c>
    </row>
    <row r="105" spans="2:6">
      <c r="B105">
        <f t="shared" si="34"/>
        <v>78</v>
      </c>
      <c r="C105" s="9">
        <v>134</v>
      </c>
      <c r="D105" s="9">
        <f t="shared" si="35"/>
        <v>698.50746268656712</v>
      </c>
      <c r="E105" s="9">
        <f t="shared" si="36"/>
        <v>699</v>
      </c>
      <c r="F105">
        <f t="shared" si="37"/>
        <v>10</v>
      </c>
    </row>
    <row r="106" spans="2:6">
      <c r="B106">
        <f t="shared" si="34"/>
        <v>85</v>
      </c>
      <c r="C106">
        <v>146</v>
      </c>
      <c r="D106">
        <f t="shared" si="35"/>
        <v>698.63013698630141</v>
      </c>
      <c r="E106">
        <f t="shared" si="36"/>
        <v>699</v>
      </c>
      <c r="F106">
        <f t="shared" si="37"/>
        <v>11</v>
      </c>
    </row>
    <row r="107" spans="2:6">
      <c r="B107">
        <f t="shared" si="34"/>
        <v>46</v>
      </c>
      <c r="C107" s="9">
        <v>79</v>
      </c>
      <c r="D107" s="9">
        <f t="shared" si="35"/>
        <v>698.7341772151899</v>
      </c>
      <c r="E107" s="9">
        <f t="shared" si="36"/>
        <v>699</v>
      </c>
      <c r="F107">
        <f t="shared" si="37"/>
        <v>6</v>
      </c>
    </row>
    <row r="108" spans="2:6">
      <c r="B108">
        <f t="shared" si="34"/>
        <v>92</v>
      </c>
      <c r="C108" s="9">
        <v>158</v>
      </c>
      <c r="D108" s="9">
        <f t="shared" si="35"/>
        <v>698.7341772151899</v>
      </c>
      <c r="E108" s="9">
        <f t="shared" si="36"/>
        <v>699</v>
      </c>
      <c r="F108">
        <f t="shared" si="37"/>
        <v>12</v>
      </c>
    </row>
    <row r="109" spans="2:6">
      <c r="B109">
        <f t="shared" si="34"/>
        <v>99</v>
      </c>
      <c r="C109">
        <v>170</v>
      </c>
      <c r="D109">
        <f t="shared" si="35"/>
        <v>698.82352941176475</v>
      </c>
      <c r="E109">
        <f t="shared" si="36"/>
        <v>699</v>
      </c>
      <c r="F109">
        <f t="shared" si="37"/>
        <v>13</v>
      </c>
    </row>
    <row r="110" spans="2:6">
      <c r="B110">
        <f t="shared" si="34"/>
        <v>53</v>
      </c>
      <c r="C110" s="9">
        <v>91</v>
      </c>
      <c r="D110" s="9">
        <f t="shared" si="35"/>
        <v>698.90109890109886</v>
      </c>
      <c r="E110" s="9">
        <f t="shared" si="36"/>
        <v>699</v>
      </c>
      <c r="F110">
        <f t="shared" si="37"/>
        <v>7</v>
      </c>
    </row>
    <row r="111" spans="2:6">
      <c r="B111">
        <f t="shared" si="34"/>
        <v>106</v>
      </c>
      <c r="C111" s="9">
        <v>182</v>
      </c>
      <c r="D111" s="9">
        <f t="shared" si="35"/>
        <v>698.90109890109886</v>
      </c>
      <c r="E111" s="9">
        <f t="shared" si="36"/>
        <v>699</v>
      </c>
      <c r="F111">
        <f t="shared" si="37"/>
        <v>14</v>
      </c>
    </row>
    <row r="112" spans="2:6">
      <c r="B112">
        <f t="shared" si="34"/>
        <v>113</v>
      </c>
      <c r="C112">
        <v>194</v>
      </c>
      <c r="D112">
        <f t="shared" si="35"/>
        <v>698.96907216494844</v>
      </c>
      <c r="E112">
        <f t="shared" si="36"/>
        <v>699</v>
      </c>
      <c r="F112">
        <f t="shared" si="37"/>
        <v>15</v>
      </c>
    </row>
    <row r="113" spans="2:6">
      <c r="B113">
        <f t="shared" si="34"/>
        <v>60</v>
      </c>
      <c r="C113">
        <v>103</v>
      </c>
      <c r="D113">
        <f t="shared" si="35"/>
        <v>699.02912621359224</v>
      </c>
      <c r="E113">
        <f t="shared" si="36"/>
        <v>699</v>
      </c>
      <c r="F113">
        <f t="shared" si="37"/>
        <v>8</v>
      </c>
    </row>
    <row r="114" spans="2:6">
      <c r="B114">
        <f t="shared" si="34"/>
        <v>67</v>
      </c>
      <c r="C114">
        <v>115</v>
      </c>
      <c r="D114">
        <f t="shared" si="35"/>
        <v>699.13043478260875</v>
      </c>
      <c r="E114">
        <f t="shared" si="36"/>
        <v>699</v>
      </c>
      <c r="F114">
        <f t="shared" si="37"/>
        <v>9</v>
      </c>
    </row>
    <row r="115" spans="2:6">
      <c r="B115">
        <f t="shared" si="34"/>
        <v>74</v>
      </c>
      <c r="C115">
        <v>127</v>
      </c>
      <c r="D115">
        <f t="shared" si="35"/>
        <v>699.2125984251968</v>
      </c>
      <c r="E115">
        <f t="shared" si="36"/>
        <v>699</v>
      </c>
      <c r="F115">
        <f t="shared" si="37"/>
        <v>10</v>
      </c>
    </row>
    <row r="116" spans="2:6">
      <c r="B116">
        <f t="shared" si="34"/>
        <v>81</v>
      </c>
      <c r="C116">
        <v>139</v>
      </c>
      <c r="D116">
        <f t="shared" si="35"/>
        <v>699.2805755395683</v>
      </c>
      <c r="E116">
        <f t="shared" si="36"/>
        <v>699</v>
      </c>
      <c r="F116">
        <f t="shared" si="37"/>
        <v>11</v>
      </c>
    </row>
    <row r="117" spans="2:6">
      <c r="B117">
        <f t="shared" si="34"/>
        <v>88</v>
      </c>
      <c r="C117">
        <v>151</v>
      </c>
      <c r="D117">
        <f t="shared" si="35"/>
        <v>699.33774834437088</v>
      </c>
      <c r="E117">
        <f t="shared" si="36"/>
        <v>699</v>
      </c>
      <c r="F117">
        <f t="shared" si="37"/>
        <v>12</v>
      </c>
    </row>
    <row r="118" spans="2:6">
      <c r="B118">
        <f t="shared" si="34"/>
        <v>95</v>
      </c>
      <c r="C118">
        <v>163</v>
      </c>
      <c r="D118">
        <f t="shared" si="35"/>
        <v>699.38650306748468</v>
      </c>
      <c r="E118">
        <f t="shared" si="36"/>
        <v>699</v>
      </c>
      <c r="F118">
        <f t="shared" si="37"/>
        <v>13</v>
      </c>
    </row>
    <row r="119" spans="2:6">
      <c r="B119">
        <f t="shared" si="34"/>
        <v>102</v>
      </c>
      <c r="C119">
        <v>175</v>
      </c>
      <c r="D119">
        <f t="shared" si="35"/>
        <v>699.42857142857144</v>
      </c>
      <c r="E119">
        <f t="shared" si="36"/>
        <v>699</v>
      </c>
      <c r="F119">
        <f t="shared" si="37"/>
        <v>14</v>
      </c>
    </row>
    <row r="120" spans="2:6">
      <c r="B120">
        <f t="shared" si="34"/>
        <v>109</v>
      </c>
      <c r="C120">
        <v>187</v>
      </c>
      <c r="D120">
        <f t="shared" si="35"/>
        <v>699.46524064171126</v>
      </c>
      <c r="E120">
        <f t="shared" si="36"/>
        <v>699</v>
      </c>
      <c r="F120">
        <f t="shared" si="37"/>
        <v>15</v>
      </c>
    </row>
    <row r="121" spans="2:6">
      <c r="B121">
        <f t="shared" si="34"/>
        <v>116</v>
      </c>
      <c r="C121">
        <v>199</v>
      </c>
      <c r="D121">
        <f t="shared" si="35"/>
        <v>699.4974874371859</v>
      </c>
      <c r="E121">
        <f t="shared" si="36"/>
        <v>699</v>
      </c>
      <c r="F121">
        <f t="shared" si="37"/>
        <v>16</v>
      </c>
    </row>
    <row r="122" spans="2:6">
      <c r="B122">
        <f t="shared" si="34"/>
        <v>123</v>
      </c>
      <c r="C122">
        <v>211</v>
      </c>
      <c r="D122">
        <f t="shared" si="35"/>
        <v>699.52606635071095</v>
      </c>
      <c r="E122">
        <f t="shared" si="36"/>
        <v>700</v>
      </c>
      <c r="F122">
        <f t="shared" si="37"/>
        <v>17</v>
      </c>
    </row>
    <row r="123" spans="2:6">
      <c r="B123">
        <f t="shared" si="34"/>
        <v>130</v>
      </c>
      <c r="C123">
        <v>223</v>
      </c>
      <c r="D123">
        <f t="shared" si="35"/>
        <v>699.55156950672642</v>
      </c>
      <c r="E123">
        <f t="shared" si="36"/>
        <v>700</v>
      </c>
      <c r="F123">
        <f t="shared" si="37"/>
        <v>18</v>
      </c>
    </row>
    <row r="124" spans="2:6">
      <c r="B124">
        <f t="shared" si="34"/>
        <v>7</v>
      </c>
      <c r="C124" s="9">
        <v>12</v>
      </c>
      <c r="D124" s="9">
        <f t="shared" si="35"/>
        <v>700</v>
      </c>
      <c r="E124" s="9">
        <f t="shared" si="36"/>
        <v>700</v>
      </c>
      <c r="F124">
        <f>B124*7-4*C124</f>
        <v>1</v>
      </c>
    </row>
    <row r="125" spans="2:6">
      <c r="B125">
        <f t="shared" si="34"/>
        <v>14</v>
      </c>
      <c r="C125" s="9">
        <v>24</v>
      </c>
      <c r="D125" s="9">
        <f t="shared" si="35"/>
        <v>700</v>
      </c>
      <c r="E125" s="9">
        <f t="shared" si="36"/>
        <v>700</v>
      </c>
      <c r="F125">
        <f t="shared" ref="F125:F188" si="38">B125*7-4*C125</f>
        <v>2</v>
      </c>
    </row>
    <row r="126" spans="2:6">
      <c r="B126">
        <f t="shared" si="34"/>
        <v>21</v>
      </c>
      <c r="C126" s="9">
        <v>36</v>
      </c>
      <c r="D126" s="9">
        <f t="shared" si="35"/>
        <v>700</v>
      </c>
      <c r="E126" s="9">
        <f t="shared" si="36"/>
        <v>700</v>
      </c>
      <c r="F126">
        <f t="shared" si="38"/>
        <v>3</v>
      </c>
    </row>
    <row r="127" spans="2:6">
      <c r="B127">
        <f t="shared" si="34"/>
        <v>28</v>
      </c>
      <c r="C127" s="9">
        <v>48</v>
      </c>
      <c r="D127" s="9">
        <f t="shared" si="35"/>
        <v>700</v>
      </c>
      <c r="E127" s="9">
        <f t="shared" si="36"/>
        <v>700</v>
      </c>
      <c r="F127">
        <f t="shared" si="38"/>
        <v>4</v>
      </c>
    </row>
    <row r="128" spans="2:6">
      <c r="B128">
        <f t="shared" ref="B128:B191" si="39">ROUND(701.955/1200*C128,0)</f>
        <v>35</v>
      </c>
      <c r="C128" s="9">
        <v>60</v>
      </c>
      <c r="D128" s="9">
        <f t="shared" ref="D128:D191" si="40">1200*B128/C128</f>
        <v>700</v>
      </c>
      <c r="E128" s="9">
        <f t="shared" ref="E128:E191" si="41">ROUND(D128,0)</f>
        <v>700</v>
      </c>
      <c r="F128">
        <f t="shared" si="38"/>
        <v>5</v>
      </c>
    </row>
    <row r="129" spans="2:6">
      <c r="B129">
        <f t="shared" si="39"/>
        <v>42</v>
      </c>
      <c r="C129" s="9">
        <v>72</v>
      </c>
      <c r="D129" s="9">
        <f t="shared" si="40"/>
        <v>700</v>
      </c>
      <c r="E129" s="9">
        <f t="shared" si="41"/>
        <v>700</v>
      </c>
      <c r="F129">
        <f t="shared" si="38"/>
        <v>6</v>
      </c>
    </row>
    <row r="130" spans="2:6">
      <c r="B130">
        <f t="shared" si="39"/>
        <v>49</v>
      </c>
      <c r="C130" s="9">
        <v>84</v>
      </c>
      <c r="D130" s="9">
        <f t="shared" si="40"/>
        <v>700</v>
      </c>
      <c r="E130" s="9">
        <f t="shared" si="41"/>
        <v>700</v>
      </c>
      <c r="F130">
        <f t="shared" si="38"/>
        <v>7</v>
      </c>
    </row>
    <row r="131" spans="2:6">
      <c r="B131">
        <f t="shared" si="39"/>
        <v>56</v>
      </c>
      <c r="C131" s="9">
        <v>96</v>
      </c>
      <c r="D131" s="9">
        <f t="shared" si="40"/>
        <v>700</v>
      </c>
      <c r="E131" s="9">
        <f t="shared" si="41"/>
        <v>700</v>
      </c>
      <c r="F131">
        <f t="shared" si="38"/>
        <v>8</v>
      </c>
    </row>
    <row r="132" spans="2:6">
      <c r="B132">
        <f t="shared" si="39"/>
        <v>63</v>
      </c>
      <c r="C132" s="9">
        <v>108</v>
      </c>
      <c r="D132" s="9">
        <f t="shared" si="40"/>
        <v>700</v>
      </c>
      <c r="E132" s="9">
        <f t="shared" si="41"/>
        <v>700</v>
      </c>
      <c r="F132">
        <f t="shared" si="38"/>
        <v>9</v>
      </c>
    </row>
    <row r="133" spans="2:6">
      <c r="B133">
        <f t="shared" si="39"/>
        <v>70</v>
      </c>
      <c r="C133" s="9">
        <v>120</v>
      </c>
      <c r="D133" s="9">
        <f t="shared" si="40"/>
        <v>700</v>
      </c>
      <c r="E133" s="9">
        <f t="shared" si="41"/>
        <v>700</v>
      </c>
      <c r="F133">
        <f t="shared" si="38"/>
        <v>10</v>
      </c>
    </row>
    <row r="134" spans="2:6">
      <c r="B134">
        <f t="shared" si="39"/>
        <v>77</v>
      </c>
      <c r="C134" s="9">
        <v>132</v>
      </c>
      <c r="D134" s="9">
        <f t="shared" si="40"/>
        <v>700</v>
      </c>
      <c r="E134" s="9">
        <f t="shared" si="41"/>
        <v>700</v>
      </c>
      <c r="F134">
        <f t="shared" si="38"/>
        <v>11</v>
      </c>
    </row>
    <row r="135" spans="2:6">
      <c r="B135">
        <f t="shared" si="39"/>
        <v>84</v>
      </c>
      <c r="C135" s="9">
        <v>144</v>
      </c>
      <c r="D135" s="9">
        <f t="shared" si="40"/>
        <v>700</v>
      </c>
      <c r="E135" s="9">
        <f t="shared" si="41"/>
        <v>700</v>
      </c>
      <c r="F135">
        <f t="shared" si="38"/>
        <v>12</v>
      </c>
    </row>
    <row r="136" spans="2:6">
      <c r="B136">
        <f t="shared" si="39"/>
        <v>91</v>
      </c>
      <c r="C136" s="9">
        <v>156</v>
      </c>
      <c r="D136" s="9">
        <f t="shared" si="40"/>
        <v>700</v>
      </c>
      <c r="E136" s="9">
        <f t="shared" si="41"/>
        <v>700</v>
      </c>
      <c r="F136">
        <f t="shared" si="38"/>
        <v>13</v>
      </c>
    </row>
    <row r="137" spans="2:6">
      <c r="B137">
        <f t="shared" si="39"/>
        <v>98</v>
      </c>
      <c r="C137" s="9">
        <v>168</v>
      </c>
      <c r="D137" s="9">
        <f t="shared" si="40"/>
        <v>700</v>
      </c>
      <c r="E137" s="9">
        <f t="shared" si="41"/>
        <v>700</v>
      </c>
      <c r="F137">
        <f t="shared" si="38"/>
        <v>14</v>
      </c>
    </row>
    <row r="138" spans="2:6">
      <c r="B138">
        <f t="shared" si="39"/>
        <v>105</v>
      </c>
      <c r="C138" s="9">
        <v>180</v>
      </c>
      <c r="D138" s="9">
        <f t="shared" si="40"/>
        <v>700</v>
      </c>
      <c r="E138" s="9">
        <f t="shared" si="41"/>
        <v>700</v>
      </c>
      <c r="F138">
        <f t="shared" si="38"/>
        <v>15</v>
      </c>
    </row>
    <row r="139" spans="2:6">
      <c r="B139">
        <f t="shared" si="39"/>
        <v>112</v>
      </c>
      <c r="C139" s="9">
        <v>192</v>
      </c>
      <c r="D139" s="9">
        <f t="shared" si="40"/>
        <v>700</v>
      </c>
      <c r="E139" s="9">
        <f t="shared" si="41"/>
        <v>700</v>
      </c>
      <c r="F139">
        <f t="shared" si="38"/>
        <v>16</v>
      </c>
    </row>
    <row r="140" spans="2:6">
      <c r="B140">
        <f t="shared" si="39"/>
        <v>119</v>
      </c>
      <c r="C140" s="9">
        <v>204</v>
      </c>
      <c r="D140" s="9">
        <f t="shared" si="40"/>
        <v>700</v>
      </c>
      <c r="E140" s="9">
        <f t="shared" si="41"/>
        <v>700</v>
      </c>
      <c r="F140">
        <f t="shared" si="38"/>
        <v>17</v>
      </c>
    </row>
    <row r="141" spans="2:6">
      <c r="B141">
        <f t="shared" si="39"/>
        <v>126</v>
      </c>
      <c r="C141" s="9">
        <v>216</v>
      </c>
      <c r="D141" s="9">
        <f t="shared" si="40"/>
        <v>700</v>
      </c>
      <c r="E141" s="9">
        <f t="shared" si="41"/>
        <v>700</v>
      </c>
      <c r="F141">
        <f t="shared" si="38"/>
        <v>18</v>
      </c>
    </row>
    <row r="142" spans="2:6">
      <c r="B142">
        <f t="shared" si="39"/>
        <v>129</v>
      </c>
      <c r="C142">
        <v>221</v>
      </c>
      <c r="D142">
        <f t="shared" si="40"/>
        <v>700.45248868778276</v>
      </c>
      <c r="E142">
        <f t="shared" si="41"/>
        <v>700</v>
      </c>
      <c r="F142">
        <f t="shared" si="38"/>
        <v>19</v>
      </c>
    </row>
    <row r="143" spans="2:6">
      <c r="B143">
        <f t="shared" si="39"/>
        <v>122</v>
      </c>
      <c r="C143">
        <v>209</v>
      </c>
      <c r="D143">
        <f t="shared" si="40"/>
        <v>700.47846889952154</v>
      </c>
      <c r="E143">
        <f t="shared" si="41"/>
        <v>700</v>
      </c>
      <c r="F143">
        <f t="shared" si="38"/>
        <v>18</v>
      </c>
    </row>
    <row r="144" spans="2:6">
      <c r="B144">
        <f t="shared" si="39"/>
        <v>115</v>
      </c>
      <c r="C144">
        <v>197</v>
      </c>
      <c r="D144">
        <f t="shared" si="40"/>
        <v>700.50761421319794</v>
      </c>
      <c r="E144">
        <f t="shared" si="41"/>
        <v>701</v>
      </c>
      <c r="F144">
        <f t="shared" si="38"/>
        <v>17</v>
      </c>
    </row>
    <row r="145" spans="2:6">
      <c r="B145">
        <f t="shared" si="39"/>
        <v>108</v>
      </c>
      <c r="C145">
        <v>185</v>
      </c>
      <c r="D145">
        <f t="shared" si="40"/>
        <v>700.54054054054052</v>
      </c>
      <c r="E145">
        <f t="shared" si="41"/>
        <v>701</v>
      </c>
      <c r="F145">
        <f t="shared" si="38"/>
        <v>16</v>
      </c>
    </row>
    <row r="146" spans="2:6">
      <c r="B146">
        <f t="shared" si="39"/>
        <v>101</v>
      </c>
      <c r="C146">
        <v>173</v>
      </c>
      <c r="D146">
        <f t="shared" si="40"/>
        <v>700.5780346820809</v>
      </c>
      <c r="E146">
        <f t="shared" si="41"/>
        <v>701</v>
      </c>
      <c r="F146">
        <f t="shared" si="38"/>
        <v>15</v>
      </c>
    </row>
    <row r="147" spans="2:6">
      <c r="B147">
        <f t="shared" si="39"/>
        <v>94</v>
      </c>
      <c r="C147">
        <v>161</v>
      </c>
      <c r="D147">
        <f t="shared" si="40"/>
        <v>700.62111801242236</v>
      </c>
      <c r="E147">
        <f t="shared" si="41"/>
        <v>701</v>
      </c>
      <c r="F147">
        <f t="shared" si="38"/>
        <v>14</v>
      </c>
    </row>
    <row r="148" spans="2:6">
      <c r="B148">
        <f t="shared" si="39"/>
        <v>87</v>
      </c>
      <c r="C148">
        <v>149</v>
      </c>
      <c r="D148">
        <f t="shared" si="40"/>
        <v>700.67114093959731</v>
      </c>
      <c r="E148">
        <f t="shared" si="41"/>
        <v>701</v>
      </c>
      <c r="F148">
        <f t="shared" si="38"/>
        <v>13</v>
      </c>
    </row>
    <row r="149" spans="2:6">
      <c r="B149">
        <f t="shared" si="39"/>
        <v>80</v>
      </c>
      <c r="C149">
        <v>137</v>
      </c>
      <c r="D149">
        <f t="shared" si="40"/>
        <v>700.72992700729924</v>
      </c>
      <c r="E149">
        <f t="shared" si="41"/>
        <v>701</v>
      </c>
      <c r="F149">
        <f t="shared" si="38"/>
        <v>12</v>
      </c>
    </row>
    <row r="150" spans="2:6">
      <c r="B150">
        <f t="shared" si="39"/>
        <v>73</v>
      </c>
      <c r="C150">
        <v>125</v>
      </c>
      <c r="D150">
        <f t="shared" si="40"/>
        <v>700.8</v>
      </c>
      <c r="E150">
        <f t="shared" si="41"/>
        <v>701</v>
      </c>
      <c r="F150">
        <f t="shared" si="38"/>
        <v>11</v>
      </c>
    </row>
    <row r="151" spans="2:6">
      <c r="B151">
        <f t="shared" si="39"/>
        <v>66</v>
      </c>
      <c r="C151">
        <v>113</v>
      </c>
      <c r="D151">
        <f t="shared" si="40"/>
        <v>700.88495575221236</v>
      </c>
      <c r="E151">
        <f t="shared" si="41"/>
        <v>701</v>
      </c>
      <c r="F151">
        <f t="shared" si="38"/>
        <v>10</v>
      </c>
    </row>
    <row r="152" spans="2:6">
      <c r="B152">
        <f t="shared" si="39"/>
        <v>125</v>
      </c>
      <c r="C152">
        <v>214</v>
      </c>
      <c r="D152">
        <f t="shared" si="40"/>
        <v>700.93457943925239</v>
      </c>
      <c r="E152">
        <f t="shared" si="41"/>
        <v>701</v>
      </c>
      <c r="F152">
        <f t="shared" si="38"/>
        <v>19</v>
      </c>
    </row>
    <row r="153" spans="2:6">
      <c r="B153">
        <f t="shared" si="39"/>
        <v>59</v>
      </c>
      <c r="C153" s="9">
        <v>101</v>
      </c>
      <c r="D153" s="9">
        <f t="shared" si="40"/>
        <v>700.99009900990097</v>
      </c>
      <c r="E153" s="9">
        <f t="shared" si="41"/>
        <v>701</v>
      </c>
      <c r="F153">
        <f t="shared" si="38"/>
        <v>9</v>
      </c>
    </row>
    <row r="154" spans="2:6">
      <c r="B154">
        <f t="shared" si="39"/>
        <v>118</v>
      </c>
      <c r="C154" s="9">
        <v>202</v>
      </c>
      <c r="D154" s="9">
        <f t="shared" si="40"/>
        <v>700.99009900990097</v>
      </c>
      <c r="E154" s="9">
        <f t="shared" si="41"/>
        <v>701</v>
      </c>
      <c r="F154">
        <f t="shared" si="38"/>
        <v>18</v>
      </c>
    </row>
    <row r="155" spans="2:6">
      <c r="B155">
        <f t="shared" si="39"/>
        <v>111</v>
      </c>
      <c r="C155">
        <v>190</v>
      </c>
      <c r="D155">
        <f t="shared" si="40"/>
        <v>701.0526315789474</v>
      </c>
      <c r="E155">
        <f t="shared" si="41"/>
        <v>701</v>
      </c>
      <c r="F155">
        <f t="shared" si="38"/>
        <v>17</v>
      </c>
    </row>
    <row r="156" spans="2:6">
      <c r="B156">
        <f t="shared" si="39"/>
        <v>52</v>
      </c>
      <c r="C156" s="9">
        <v>89</v>
      </c>
      <c r="D156" s="9">
        <f t="shared" si="40"/>
        <v>701.12359550561803</v>
      </c>
      <c r="E156" s="9">
        <f t="shared" si="41"/>
        <v>701</v>
      </c>
      <c r="F156">
        <f t="shared" si="38"/>
        <v>8</v>
      </c>
    </row>
    <row r="157" spans="2:6">
      <c r="B157">
        <f t="shared" si="39"/>
        <v>104</v>
      </c>
      <c r="C157" s="9">
        <v>178</v>
      </c>
      <c r="D157" s="9">
        <f t="shared" si="40"/>
        <v>701.12359550561803</v>
      </c>
      <c r="E157" s="9">
        <f t="shared" si="41"/>
        <v>701</v>
      </c>
      <c r="F157">
        <f t="shared" si="38"/>
        <v>16</v>
      </c>
    </row>
    <row r="158" spans="2:6">
      <c r="B158">
        <f t="shared" si="39"/>
        <v>97</v>
      </c>
      <c r="C158">
        <v>166</v>
      </c>
      <c r="D158">
        <f t="shared" si="40"/>
        <v>701.20481927710841</v>
      </c>
      <c r="E158">
        <f t="shared" si="41"/>
        <v>701</v>
      </c>
      <c r="F158">
        <f t="shared" si="38"/>
        <v>15</v>
      </c>
    </row>
    <row r="159" spans="2:6">
      <c r="B159">
        <f t="shared" si="39"/>
        <v>45</v>
      </c>
      <c r="C159" s="9">
        <v>77</v>
      </c>
      <c r="D159" s="9">
        <f t="shared" si="40"/>
        <v>701.2987012987013</v>
      </c>
      <c r="E159" s="9">
        <f t="shared" si="41"/>
        <v>701</v>
      </c>
      <c r="F159">
        <f t="shared" si="38"/>
        <v>7</v>
      </c>
    </row>
    <row r="160" spans="2:6">
      <c r="B160">
        <f t="shared" si="39"/>
        <v>90</v>
      </c>
      <c r="C160" s="9">
        <v>154</v>
      </c>
      <c r="D160" s="9">
        <f t="shared" si="40"/>
        <v>701.2987012987013</v>
      </c>
      <c r="E160" s="9">
        <f t="shared" si="41"/>
        <v>701</v>
      </c>
      <c r="F160">
        <f t="shared" si="38"/>
        <v>14</v>
      </c>
    </row>
    <row r="161" spans="2:6">
      <c r="B161">
        <f t="shared" si="39"/>
        <v>128</v>
      </c>
      <c r="C161">
        <v>219</v>
      </c>
      <c r="D161">
        <f t="shared" si="40"/>
        <v>701.36986301369859</v>
      </c>
      <c r="E161">
        <f t="shared" si="41"/>
        <v>701</v>
      </c>
      <c r="F161">
        <f t="shared" si="38"/>
        <v>20</v>
      </c>
    </row>
    <row r="162" spans="2:6">
      <c r="B162">
        <f t="shared" si="39"/>
        <v>83</v>
      </c>
      <c r="C162">
        <v>142</v>
      </c>
      <c r="D162">
        <f t="shared" si="40"/>
        <v>701.4084507042254</v>
      </c>
      <c r="E162">
        <f t="shared" si="41"/>
        <v>701</v>
      </c>
      <c r="F162">
        <f t="shared" si="38"/>
        <v>13</v>
      </c>
    </row>
    <row r="163" spans="2:6">
      <c r="B163">
        <f t="shared" si="39"/>
        <v>121</v>
      </c>
      <c r="C163">
        <v>207</v>
      </c>
      <c r="D163">
        <f t="shared" si="40"/>
        <v>701.44927536231887</v>
      </c>
      <c r="E163">
        <f t="shared" si="41"/>
        <v>701</v>
      </c>
      <c r="F163">
        <f t="shared" si="38"/>
        <v>19</v>
      </c>
    </row>
    <row r="164" spans="2:6">
      <c r="B164">
        <f t="shared" si="39"/>
        <v>38</v>
      </c>
      <c r="C164" s="9">
        <v>65</v>
      </c>
      <c r="D164" s="9">
        <f t="shared" si="40"/>
        <v>701.53846153846155</v>
      </c>
      <c r="E164" s="9">
        <f t="shared" si="41"/>
        <v>702</v>
      </c>
      <c r="F164">
        <f t="shared" si="38"/>
        <v>6</v>
      </c>
    </row>
    <row r="165" spans="2:6">
      <c r="B165">
        <f t="shared" si="39"/>
        <v>76</v>
      </c>
      <c r="C165" s="9">
        <v>130</v>
      </c>
      <c r="D165" s="9">
        <f t="shared" si="40"/>
        <v>701.53846153846155</v>
      </c>
      <c r="E165" s="9">
        <f t="shared" si="41"/>
        <v>702</v>
      </c>
      <c r="F165">
        <f t="shared" si="38"/>
        <v>12</v>
      </c>
    </row>
    <row r="166" spans="2:6">
      <c r="B166">
        <f t="shared" si="39"/>
        <v>114</v>
      </c>
      <c r="C166" s="9">
        <v>195</v>
      </c>
      <c r="D166" s="9">
        <f t="shared" si="40"/>
        <v>701.53846153846155</v>
      </c>
      <c r="E166" s="9">
        <f t="shared" si="41"/>
        <v>702</v>
      </c>
      <c r="F166">
        <f t="shared" si="38"/>
        <v>18</v>
      </c>
    </row>
    <row r="167" spans="2:6">
      <c r="B167">
        <f t="shared" si="39"/>
        <v>107</v>
      </c>
      <c r="C167">
        <v>183</v>
      </c>
      <c r="D167">
        <f t="shared" si="40"/>
        <v>701.63934426229503</v>
      </c>
      <c r="E167">
        <f t="shared" si="41"/>
        <v>702</v>
      </c>
      <c r="F167">
        <f t="shared" si="38"/>
        <v>17</v>
      </c>
    </row>
    <row r="168" spans="2:6">
      <c r="B168">
        <f t="shared" si="39"/>
        <v>69</v>
      </c>
      <c r="C168">
        <v>118</v>
      </c>
      <c r="D168">
        <f t="shared" si="40"/>
        <v>701.69491525423734</v>
      </c>
      <c r="E168">
        <f t="shared" si="41"/>
        <v>702</v>
      </c>
      <c r="F168">
        <f t="shared" si="38"/>
        <v>11</v>
      </c>
    </row>
    <row r="169" spans="2:6">
      <c r="B169">
        <f t="shared" si="39"/>
        <v>100</v>
      </c>
      <c r="C169">
        <v>171</v>
      </c>
      <c r="D169">
        <f t="shared" si="40"/>
        <v>701.75438596491233</v>
      </c>
      <c r="E169">
        <f t="shared" si="41"/>
        <v>702</v>
      </c>
      <c r="F169">
        <f t="shared" si="38"/>
        <v>16</v>
      </c>
    </row>
    <row r="170" spans="2:6">
      <c r="B170">
        <f t="shared" si="39"/>
        <v>131</v>
      </c>
      <c r="C170">
        <v>224</v>
      </c>
      <c r="D170">
        <f t="shared" si="40"/>
        <v>701.78571428571433</v>
      </c>
      <c r="E170">
        <f t="shared" si="41"/>
        <v>702</v>
      </c>
      <c r="F170">
        <f t="shared" si="38"/>
        <v>21</v>
      </c>
    </row>
    <row r="171" spans="2:6">
      <c r="B171">
        <f t="shared" si="39"/>
        <v>31</v>
      </c>
      <c r="C171" s="9">
        <v>53</v>
      </c>
      <c r="D171" s="9">
        <f t="shared" si="40"/>
        <v>701.88679245283015</v>
      </c>
      <c r="E171" s="9">
        <f t="shared" si="41"/>
        <v>702</v>
      </c>
      <c r="F171">
        <f t="shared" si="38"/>
        <v>5</v>
      </c>
    </row>
    <row r="172" spans="2:6">
      <c r="B172">
        <f t="shared" si="39"/>
        <v>62</v>
      </c>
      <c r="C172" s="9">
        <v>106</v>
      </c>
      <c r="D172" s="9">
        <f t="shared" si="40"/>
        <v>701.88679245283015</v>
      </c>
      <c r="E172" s="9">
        <f t="shared" si="41"/>
        <v>702</v>
      </c>
      <c r="F172">
        <f t="shared" si="38"/>
        <v>10</v>
      </c>
    </row>
    <row r="173" spans="2:6">
      <c r="B173">
        <f t="shared" si="39"/>
        <v>93</v>
      </c>
      <c r="C173" s="9">
        <v>159</v>
      </c>
      <c r="D173" s="9">
        <f t="shared" si="40"/>
        <v>701.88679245283015</v>
      </c>
      <c r="E173" s="9">
        <f t="shared" si="41"/>
        <v>702</v>
      </c>
      <c r="F173">
        <f t="shared" si="38"/>
        <v>15</v>
      </c>
    </row>
    <row r="174" spans="2:6">
      <c r="B174">
        <f t="shared" si="39"/>
        <v>124</v>
      </c>
      <c r="C174" s="9">
        <v>212</v>
      </c>
      <c r="D174" s="9">
        <f t="shared" si="40"/>
        <v>701.88679245283015</v>
      </c>
      <c r="E174" s="9">
        <f t="shared" si="41"/>
        <v>702</v>
      </c>
      <c r="F174">
        <f t="shared" si="38"/>
        <v>20</v>
      </c>
    </row>
    <row r="175" spans="2:6">
      <c r="B175">
        <f t="shared" si="39"/>
        <v>117</v>
      </c>
      <c r="C175">
        <v>200</v>
      </c>
      <c r="D175">
        <f t="shared" si="40"/>
        <v>702</v>
      </c>
      <c r="E175">
        <f t="shared" si="41"/>
        <v>702</v>
      </c>
      <c r="F175">
        <f t="shared" si="38"/>
        <v>19</v>
      </c>
    </row>
    <row r="176" spans="2:6">
      <c r="B176">
        <f t="shared" si="39"/>
        <v>86</v>
      </c>
      <c r="C176">
        <v>147</v>
      </c>
      <c r="D176">
        <f t="shared" si="40"/>
        <v>702.0408163265306</v>
      </c>
      <c r="E176">
        <f t="shared" si="41"/>
        <v>702</v>
      </c>
      <c r="F176">
        <f t="shared" si="38"/>
        <v>14</v>
      </c>
    </row>
    <row r="177" spans="2:6">
      <c r="B177">
        <f t="shared" si="39"/>
        <v>55</v>
      </c>
      <c r="C177" s="9">
        <v>94</v>
      </c>
      <c r="D177" s="9">
        <f t="shared" si="40"/>
        <v>702.12765957446811</v>
      </c>
      <c r="E177" s="9">
        <f t="shared" si="41"/>
        <v>702</v>
      </c>
      <c r="F177">
        <f t="shared" si="38"/>
        <v>9</v>
      </c>
    </row>
    <row r="178" spans="2:6">
      <c r="B178">
        <f t="shared" si="39"/>
        <v>110</v>
      </c>
      <c r="C178" s="9">
        <v>188</v>
      </c>
      <c r="D178" s="9">
        <f t="shared" si="40"/>
        <v>702.12765957446811</v>
      </c>
      <c r="E178" s="9">
        <f t="shared" si="41"/>
        <v>702</v>
      </c>
      <c r="F178">
        <f t="shared" si="38"/>
        <v>18</v>
      </c>
    </row>
    <row r="179" spans="2:6">
      <c r="B179">
        <f t="shared" si="39"/>
        <v>79</v>
      </c>
      <c r="C179">
        <v>135</v>
      </c>
      <c r="D179">
        <f t="shared" si="40"/>
        <v>702.22222222222217</v>
      </c>
      <c r="E179">
        <f t="shared" si="41"/>
        <v>702</v>
      </c>
      <c r="F179">
        <f t="shared" si="38"/>
        <v>13</v>
      </c>
    </row>
    <row r="180" spans="2:6">
      <c r="B180">
        <f t="shared" si="39"/>
        <v>103</v>
      </c>
      <c r="C180">
        <v>176</v>
      </c>
      <c r="D180">
        <f t="shared" si="40"/>
        <v>702.27272727272725</v>
      </c>
      <c r="E180">
        <f t="shared" si="41"/>
        <v>702</v>
      </c>
      <c r="F180">
        <f t="shared" si="38"/>
        <v>17</v>
      </c>
    </row>
    <row r="181" spans="2:6">
      <c r="B181">
        <f t="shared" si="39"/>
        <v>127</v>
      </c>
      <c r="C181">
        <v>217</v>
      </c>
      <c r="D181">
        <f t="shared" si="40"/>
        <v>702.30414746543784</v>
      </c>
      <c r="E181">
        <f t="shared" si="41"/>
        <v>702</v>
      </c>
      <c r="F181">
        <f t="shared" si="38"/>
        <v>21</v>
      </c>
    </row>
    <row r="182" spans="2:6">
      <c r="B182">
        <f t="shared" si="39"/>
        <v>24</v>
      </c>
      <c r="C182" s="9">
        <v>41</v>
      </c>
      <c r="D182" s="9">
        <f t="shared" si="40"/>
        <v>702.43902439024396</v>
      </c>
      <c r="E182" s="9">
        <f t="shared" si="41"/>
        <v>702</v>
      </c>
      <c r="F182">
        <f t="shared" si="38"/>
        <v>4</v>
      </c>
    </row>
    <row r="183" spans="2:6">
      <c r="B183">
        <f t="shared" si="39"/>
        <v>48</v>
      </c>
      <c r="C183" s="9">
        <v>82</v>
      </c>
      <c r="D183" s="9">
        <f t="shared" si="40"/>
        <v>702.43902439024396</v>
      </c>
      <c r="E183" s="9">
        <f t="shared" si="41"/>
        <v>702</v>
      </c>
      <c r="F183">
        <f t="shared" si="38"/>
        <v>8</v>
      </c>
    </row>
    <row r="184" spans="2:6">
      <c r="B184">
        <f t="shared" si="39"/>
        <v>72</v>
      </c>
      <c r="C184" s="9">
        <v>123</v>
      </c>
      <c r="D184" s="9">
        <f t="shared" si="40"/>
        <v>702.43902439024396</v>
      </c>
      <c r="E184" s="9">
        <f t="shared" si="41"/>
        <v>702</v>
      </c>
      <c r="F184">
        <f t="shared" si="38"/>
        <v>12</v>
      </c>
    </row>
    <row r="185" spans="2:6">
      <c r="B185">
        <f t="shared" si="39"/>
        <v>96</v>
      </c>
      <c r="C185" s="9">
        <v>164</v>
      </c>
      <c r="D185" s="9">
        <f t="shared" si="40"/>
        <v>702.43902439024396</v>
      </c>
      <c r="E185" s="9">
        <f t="shared" si="41"/>
        <v>702</v>
      </c>
      <c r="F185">
        <f t="shared" si="38"/>
        <v>16</v>
      </c>
    </row>
    <row r="186" spans="2:6">
      <c r="B186">
        <f t="shared" si="39"/>
        <v>120</v>
      </c>
      <c r="C186" s="9">
        <v>205</v>
      </c>
      <c r="D186" s="9">
        <f t="shared" si="40"/>
        <v>702.43902439024396</v>
      </c>
      <c r="E186" s="9">
        <f t="shared" si="41"/>
        <v>702</v>
      </c>
      <c r="F186">
        <f t="shared" si="38"/>
        <v>20</v>
      </c>
    </row>
    <row r="187" spans="2:6">
      <c r="B187">
        <f t="shared" si="39"/>
        <v>113</v>
      </c>
      <c r="C187">
        <v>193</v>
      </c>
      <c r="D187">
        <f t="shared" si="40"/>
        <v>702.59067357512959</v>
      </c>
      <c r="E187">
        <f t="shared" si="41"/>
        <v>703</v>
      </c>
      <c r="F187">
        <f t="shared" si="38"/>
        <v>19</v>
      </c>
    </row>
    <row r="188" spans="2:6">
      <c r="B188">
        <f t="shared" si="39"/>
        <v>89</v>
      </c>
      <c r="C188">
        <v>152</v>
      </c>
      <c r="D188">
        <f t="shared" si="40"/>
        <v>702.63157894736844</v>
      </c>
      <c r="E188">
        <f t="shared" si="41"/>
        <v>703</v>
      </c>
      <c r="F188">
        <f t="shared" si="38"/>
        <v>15</v>
      </c>
    </row>
    <row r="189" spans="2:6">
      <c r="B189">
        <f t="shared" si="39"/>
        <v>65</v>
      </c>
      <c r="C189" s="9">
        <v>111</v>
      </c>
      <c r="D189" s="9">
        <f t="shared" si="40"/>
        <v>702.70270270270271</v>
      </c>
      <c r="E189" s="9">
        <f t="shared" si="41"/>
        <v>703</v>
      </c>
      <c r="F189">
        <f t="shared" ref="F189:F252" si="42">B189*7-4*C189</f>
        <v>11</v>
      </c>
    </row>
    <row r="190" spans="2:6">
      <c r="B190">
        <f t="shared" si="39"/>
        <v>130</v>
      </c>
      <c r="C190" s="9">
        <v>222</v>
      </c>
      <c r="D190" s="9">
        <f t="shared" si="40"/>
        <v>702.70270270270271</v>
      </c>
      <c r="E190" s="9">
        <f t="shared" si="41"/>
        <v>703</v>
      </c>
      <c r="F190">
        <f t="shared" si="42"/>
        <v>22</v>
      </c>
    </row>
    <row r="191" spans="2:6">
      <c r="B191">
        <f t="shared" si="39"/>
        <v>106</v>
      </c>
      <c r="C191">
        <v>181</v>
      </c>
      <c r="D191">
        <f t="shared" si="40"/>
        <v>702.76243093922653</v>
      </c>
      <c r="E191">
        <f t="shared" si="41"/>
        <v>703</v>
      </c>
      <c r="F191">
        <f t="shared" si="42"/>
        <v>18</v>
      </c>
    </row>
    <row r="192" spans="2:6">
      <c r="B192">
        <f t="shared" ref="B192:B255" si="43">ROUND(701.955/1200*C192,0)</f>
        <v>41</v>
      </c>
      <c r="C192" s="9">
        <v>70</v>
      </c>
      <c r="D192" s="9">
        <f t="shared" ref="D192:D255" si="44">1200*B192/C192</f>
        <v>702.85714285714289</v>
      </c>
      <c r="E192" s="9">
        <f t="shared" ref="E192:E255" si="45">ROUND(D192,0)</f>
        <v>703</v>
      </c>
      <c r="F192">
        <f t="shared" si="42"/>
        <v>7</v>
      </c>
    </row>
    <row r="193" spans="2:6">
      <c r="B193">
        <f t="shared" si="43"/>
        <v>82</v>
      </c>
      <c r="C193" s="9">
        <v>140</v>
      </c>
      <c r="D193" s="9">
        <f t="shared" si="44"/>
        <v>702.85714285714289</v>
      </c>
      <c r="E193" s="9">
        <f t="shared" si="45"/>
        <v>703</v>
      </c>
      <c r="F193">
        <f t="shared" si="42"/>
        <v>14</v>
      </c>
    </row>
    <row r="194" spans="2:6">
      <c r="B194">
        <f t="shared" si="43"/>
        <v>123</v>
      </c>
      <c r="C194" s="9">
        <v>210</v>
      </c>
      <c r="D194" s="9">
        <f t="shared" si="44"/>
        <v>702.85714285714289</v>
      </c>
      <c r="E194" s="9">
        <f t="shared" si="45"/>
        <v>703</v>
      </c>
      <c r="F194">
        <f t="shared" si="42"/>
        <v>21</v>
      </c>
    </row>
    <row r="195" spans="2:6">
      <c r="B195">
        <f t="shared" si="43"/>
        <v>99</v>
      </c>
      <c r="C195">
        <v>169</v>
      </c>
      <c r="D195">
        <f t="shared" si="44"/>
        <v>702.95857988165676</v>
      </c>
      <c r="E195">
        <f t="shared" si="45"/>
        <v>703</v>
      </c>
      <c r="F195">
        <f t="shared" si="42"/>
        <v>17</v>
      </c>
    </row>
    <row r="196" spans="2:6">
      <c r="B196">
        <f t="shared" si="43"/>
        <v>58</v>
      </c>
      <c r="C196" s="9">
        <v>99</v>
      </c>
      <c r="D196" s="9">
        <f t="shared" si="44"/>
        <v>703.030303030303</v>
      </c>
      <c r="E196" s="9">
        <f t="shared" si="45"/>
        <v>703</v>
      </c>
      <c r="F196">
        <f t="shared" si="42"/>
        <v>10</v>
      </c>
    </row>
    <row r="197" spans="2:6">
      <c r="B197">
        <f t="shared" si="43"/>
        <v>116</v>
      </c>
      <c r="C197" s="9">
        <v>198</v>
      </c>
      <c r="D197" s="9">
        <f t="shared" si="44"/>
        <v>703.030303030303</v>
      </c>
      <c r="E197" s="9">
        <f t="shared" si="45"/>
        <v>703</v>
      </c>
      <c r="F197">
        <f t="shared" si="42"/>
        <v>20</v>
      </c>
    </row>
    <row r="198" spans="2:6">
      <c r="B198">
        <f t="shared" si="43"/>
        <v>75</v>
      </c>
      <c r="C198">
        <v>128</v>
      </c>
      <c r="D198">
        <f t="shared" si="44"/>
        <v>703.125</v>
      </c>
      <c r="E198">
        <f t="shared" si="45"/>
        <v>703</v>
      </c>
      <c r="F198">
        <f t="shared" si="42"/>
        <v>13</v>
      </c>
    </row>
    <row r="199" spans="2:6">
      <c r="B199">
        <f t="shared" si="43"/>
        <v>92</v>
      </c>
      <c r="C199">
        <v>157</v>
      </c>
      <c r="D199">
        <f t="shared" si="44"/>
        <v>703.18471337579615</v>
      </c>
      <c r="E199">
        <f t="shared" si="45"/>
        <v>703</v>
      </c>
      <c r="F199">
        <f t="shared" si="42"/>
        <v>16</v>
      </c>
    </row>
    <row r="200" spans="2:6">
      <c r="B200">
        <f t="shared" si="43"/>
        <v>109</v>
      </c>
      <c r="C200">
        <v>186</v>
      </c>
      <c r="D200">
        <f t="shared" si="44"/>
        <v>703.22580645161293</v>
      </c>
      <c r="E200">
        <f t="shared" si="45"/>
        <v>703</v>
      </c>
      <c r="F200">
        <f t="shared" si="42"/>
        <v>19</v>
      </c>
    </row>
    <row r="201" spans="2:6">
      <c r="B201">
        <f t="shared" si="43"/>
        <v>126</v>
      </c>
      <c r="C201">
        <v>215</v>
      </c>
      <c r="D201">
        <f t="shared" si="44"/>
        <v>703.25581395348843</v>
      </c>
      <c r="E201">
        <f t="shared" si="45"/>
        <v>703</v>
      </c>
      <c r="F201">
        <f t="shared" si="42"/>
        <v>22</v>
      </c>
    </row>
    <row r="202" spans="2:6">
      <c r="B202">
        <f t="shared" si="43"/>
        <v>17</v>
      </c>
      <c r="C202" s="9">
        <v>29</v>
      </c>
      <c r="D202" s="9">
        <f t="shared" si="44"/>
        <v>703.44827586206895</v>
      </c>
      <c r="E202" s="9">
        <f t="shared" si="45"/>
        <v>703</v>
      </c>
      <c r="F202">
        <f t="shared" si="42"/>
        <v>3</v>
      </c>
    </row>
    <row r="203" spans="2:6">
      <c r="B203">
        <f t="shared" si="43"/>
        <v>34</v>
      </c>
      <c r="C203" s="9">
        <v>58</v>
      </c>
      <c r="D203" s="9">
        <f t="shared" si="44"/>
        <v>703.44827586206895</v>
      </c>
      <c r="E203" s="9">
        <f t="shared" si="45"/>
        <v>703</v>
      </c>
      <c r="F203">
        <f t="shared" si="42"/>
        <v>6</v>
      </c>
    </row>
    <row r="204" spans="2:6">
      <c r="B204">
        <f t="shared" si="43"/>
        <v>51</v>
      </c>
      <c r="C204" s="9">
        <v>87</v>
      </c>
      <c r="D204" s="9">
        <f t="shared" si="44"/>
        <v>703.44827586206895</v>
      </c>
      <c r="E204" s="9">
        <f t="shared" si="45"/>
        <v>703</v>
      </c>
      <c r="F204">
        <f t="shared" si="42"/>
        <v>9</v>
      </c>
    </row>
    <row r="205" spans="2:6">
      <c r="B205">
        <f t="shared" si="43"/>
        <v>68</v>
      </c>
      <c r="C205" s="9">
        <v>116</v>
      </c>
      <c r="D205" s="9">
        <f t="shared" si="44"/>
        <v>703.44827586206895</v>
      </c>
      <c r="E205" s="9">
        <f t="shared" si="45"/>
        <v>703</v>
      </c>
      <c r="F205">
        <f t="shared" si="42"/>
        <v>12</v>
      </c>
    </row>
    <row r="206" spans="2:6">
      <c r="B206">
        <f t="shared" si="43"/>
        <v>85</v>
      </c>
      <c r="C206" s="9">
        <v>145</v>
      </c>
      <c r="D206" s="9">
        <f t="shared" si="44"/>
        <v>703.44827586206895</v>
      </c>
      <c r="E206" s="9">
        <f t="shared" si="45"/>
        <v>703</v>
      </c>
      <c r="F206">
        <f t="shared" si="42"/>
        <v>15</v>
      </c>
    </row>
    <row r="207" spans="2:6">
      <c r="B207">
        <f t="shared" si="43"/>
        <v>102</v>
      </c>
      <c r="C207" s="9">
        <v>174</v>
      </c>
      <c r="D207" s="9">
        <f t="shared" si="44"/>
        <v>703.44827586206895</v>
      </c>
      <c r="E207" s="9">
        <f t="shared" si="45"/>
        <v>703</v>
      </c>
      <c r="F207">
        <f t="shared" si="42"/>
        <v>18</v>
      </c>
    </row>
    <row r="208" spans="2:6">
      <c r="B208">
        <f t="shared" si="43"/>
        <v>119</v>
      </c>
      <c r="C208" s="9">
        <v>203</v>
      </c>
      <c r="D208" s="9">
        <f t="shared" si="44"/>
        <v>703.44827586206895</v>
      </c>
      <c r="E208" s="9">
        <f t="shared" si="45"/>
        <v>703</v>
      </c>
      <c r="F208">
        <f t="shared" si="42"/>
        <v>21</v>
      </c>
    </row>
    <row r="209" spans="2:6">
      <c r="B209">
        <f t="shared" si="43"/>
        <v>129</v>
      </c>
      <c r="C209">
        <v>220</v>
      </c>
      <c r="D209">
        <f t="shared" si="44"/>
        <v>703.63636363636363</v>
      </c>
      <c r="E209">
        <f t="shared" si="45"/>
        <v>704</v>
      </c>
      <c r="F209">
        <f t="shared" si="42"/>
        <v>23</v>
      </c>
    </row>
    <row r="210" spans="2:6">
      <c r="B210">
        <f t="shared" si="43"/>
        <v>112</v>
      </c>
      <c r="C210">
        <v>191</v>
      </c>
      <c r="D210">
        <f t="shared" si="44"/>
        <v>703.66492146596863</v>
      </c>
      <c r="E210">
        <f t="shared" si="45"/>
        <v>704</v>
      </c>
      <c r="F210">
        <f t="shared" si="42"/>
        <v>20</v>
      </c>
    </row>
    <row r="211" spans="2:6">
      <c r="B211">
        <f t="shared" si="43"/>
        <v>95</v>
      </c>
      <c r="C211">
        <v>162</v>
      </c>
      <c r="D211">
        <f t="shared" si="44"/>
        <v>703.7037037037037</v>
      </c>
      <c r="E211">
        <f t="shared" si="45"/>
        <v>704</v>
      </c>
      <c r="F211">
        <f t="shared" si="42"/>
        <v>17</v>
      </c>
    </row>
    <row r="212" spans="2:6">
      <c r="B212">
        <f t="shared" si="43"/>
        <v>78</v>
      </c>
      <c r="C212">
        <v>133</v>
      </c>
      <c r="D212">
        <f t="shared" si="44"/>
        <v>703.75939849624058</v>
      </c>
      <c r="E212">
        <f t="shared" si="45"/>
        <v>704</v>
      </c>
      <c r="F212">
        <f t="shared" si="42"/>
        <v>14</v>
      </c>
    </row>
    <row r="213" spans="2:6">
      <c r="B213">
        <f t="shared" si="43"/>
        <v>61</v>
      </c>
      <c r="C213" s="9">
        <v>104</v>
      </c>
      <c r="D213" s="9">
        <f t="shared" si="44"/>
        <v>703.84615384615381</v>
      </c>
      <c r="E213" s="9">
        <f t="shared" si="45"/>
        <v>704</v>
      </c>
      <c r="F213">
        <f t="shared" si="42"/>
        <v>11</v>
      </c>
    </row>
    <row r="214" spans="2:6">
      <c r="B214">
        <f t="shared" si="43"/>
        <v>122</v>
      </c>
      <c r="C214" s="9">
        <v>208</v>
      </c>
      <c r="D214" s="9">
        <f t="shared" si="44"/>
        <v>703.84615384615381</v>
      </c>
      <c r="E214" s="9">
        <f t="shared" si="45"/>
        <v>704</v>
      </c>
      <c r="F214">
        <f t="shared" si="42"/>
        <v>22</v>
      </c>
    </row>
    <row r="215" spans="2:6">
      <c r="B215">
        <f t="shared" si="43"/>
        <v>105</v>
      </c>
      <c r="C215">
        <v>179</v>
      </c>
      <c r="D215">
        <f t="shared" si="44"/>
        <v>703.91061452513964</v>
      </c>
      <c r="E215">
        <f t="shared" si="45"/>
        <v>704</v>
      </c>
      <c r="F215">
        <f t="shared" si="42"/>
        <v>19</v>
      </c>
    </row>
    <row r="216" spans="2:6">
      <c r="B216">
        <f t="shared" si="43"/>
        <v>44</v>
      </c>
      <c r="C216" s="9">
        <v>75</v>
      </c>
      <c r="D216" s="9">
        <f t="shared" si="44"/>
        <v>704</v>
      </c>
      <c r="E216" s="9">
        <f t="shared" si="45"/>
        <v>704</v>
      </c>
      <c r="F216">
        <f t="shared" si="42"/>
        <v>8</v>
      </c>
    </row>
    <row r="217" spans="2:6">
      <c r="B217">
        <f t="shared" si="43"/>
        <v>88</v>
      </c>
      <c r="C217" s="9">
        <v>150</v>
      </c>
      <c r="D217" s="9">
        <f t="shared" si="44"/>
        <v>704</v>
      </c>
      <c r="E217" s="9">
        <f t="shared" si="45"/>
        <v>704</v>
      </c>
      <c r="F217">
        <f t="shared" si="42"/>
        <v>16</v>
      </c>
    </row>
    <row r="218" spans="2:6">
      <c r="B218">
        <f t="shared" si="43"/>
        <v>115</v>
      </c>
      <c r="C218">
        <v>196</v>
      </c>
      <c r="D218">
        <f t="shared" si="44"/>
        <v>704.08163265306121</v>
      </c>
      <c r="E218">
        <f t="shared" si="45"/>
        <v>704</v>
      </c>
      <c r="F218">
        <f t="shared" si="42"/>
        <v>21</v>
      </c>
    </row>
    <row r="219" spans="2:6">
      <c r="B219">
        <f t="shared" si="43"/>
        <v>71</v>
      </c>
      <c r="C219">
        <v>121</v>
      </c>
      <c r="D219">
        <f t="shared" si="44"/>
        <v>704.1322314049587</v>
      </c>
      <c r="E219">
        <f t="shared" si="45"/>
        <v>704</v>
      </c>
      <c r="F219">
        <f t="shared" si="42"/>
        <v>13</v>
      </c>
    </row>
    <row r="220" spans="2:6">
      <c r="B220">
        <f t="shared" si="43"/>
        <v>98</v>
      </c>
      <c r="C220">
        <v>167</v>
      </c>
      <c r="D220">
        <f t="shared" si="44"/>
        <v>704.19161676646706</v>
      </c>
      <c r="E220">
        <f t="shared" si="45"/>
        <v>704</v>
      </c>
      <c r="F220">
        <f t="shared" si="42"/>
        <v>18</v>
      </c>
    </row>
    <row r="221" spans="2:6">
      <c r="B221">
        <f t="shared" si="43"/>
        <v>125</v>
      </c>
      <c r="C221">
        <v>213</v>
      </c>
      <c r="D221">
        <f t="shared" si="44"/>
        <v>704.22535211267609</v>
      </c>
      <c r="E221">
        <f t="shared" si="45"/>
        <v>704</v>
      </c>
      <c r="F221">
        <f t="shared" si="42"/>
        <v>23</v>
      </c>
    </row>
    <row r="222" spans="2:6">
      <c r="B222">
        <f t="shared" si="43"/>
        <v>27</v>
      </c>
      <c r="C222" s="9">
        <v>46</v>
      </c>
      <c r="D222" s="9">
        <f t="shared" si="44"/>
        <v>704.3478260869565</v>
      </c>
      <c r="E222" s="9">
        <f t="shared" si="45"/>
        <v>704</v>
      </c>
      <c r="F222">
        <f t="shared" si="42"/>
        <v>5</v>
      </c>
    </row>
    <row r="223" spans="2:6">
      <c r="B223">
        <f t="shared" si="43"/>
        <v>54</v>
      </c>
      <c r="C223" s="9">
        <v>92</v>
      </c>
      <c r="D223" s="9">
        <f t="shared" si="44"/>
        <v>704.3478260869565</v>
      </c>
      <c r="E223" s="9">
        <f t="shared" si="45"/>
        <v>704</v>
      </c>
      <c r="F223">
        <f t="shared" si="42"/>
        <v>10</v>
      </c>
    </row>
    <row r="224" spans="2:6">
      <c r="B224">
        <f t="shared" si="43"/>
        <v>81</v>
      </c>
      <c r="C224" s="9">
        <v>138</v>
      </c>
      <c r="D224" s="9">
        <f t="shared" si="44"/>
        <v>704.3478260869565</v>
      </c>
      <c r="E224" s="9">
        <f t="shared" si="45"/>
        <v>704</v>
      </c>
      <c r="F224">
        <f t="shared" si="42"/>
        <v>15</v>
      </c>
    </row>
    <row r="225" spans="2:6">
      <c r="B225">
        <f t="shared" si="43"/>
        <v>108</v>
      </c>
      <c r="C225" s="9">
        <v>184</v>
      </c>
      <c r="D225" s="9">
        <f t="shared" si="44"/>
        <v>704.3478260869565</v>
      </c>
      <c r="E225" s="9">
        <f t="shared" si="45"/>
        <v>704</v>
      </c>
      <c r="F225">
        <f t="shared" si="42"/>
        <v>20</v>
      </c>
    </row>
    <row r="226" spans="2:6">
      <c r="B226">
        <f t="shared" si="43"/>
        <v>118</v>
      </c>
      <c r="C226">
        <v>201</v>
      </c>
      <c r="D226">
        <f t="shared" si="44"/>
        <v>704.47761194029852</v>
      </c>
      <c r="E226">
        <f t="shared" si="45"/>
        <v>704</v>
      </c>
      <c r="F226">
        <f t="shared" si="42"/>
        <v>22</v>
      </c>
    </row>
    <row r="227" spans="2:6">
      <c r="B227">
        <f t="shared" si="43"/>
        <v>91</v>
      </c>
      <c r="C227">
        <v>155</v>
      </c>
      <c r="D227">
        <f t="shared" si="44"/>
        <v>704.51612903225805</v>
      </c>
      <c r="E227">
        <f t="shared" si="45"/>
        <v>705</v>
      </c>
      <c r="F227">
        <f t="shared" si="42"/>
        <v>17</v>
      </c>
    </row>
    <row r="228" spans="2:6">
      <c r="B228">
        <f t="shared" si="43"/>
        <v>64</v>
      </c>
      <c r="C228" s="9">
        <v>109</v>
      </c>
      <c r="D228" s="9">
        <f t="shared" si="44"/>
        <v>704.58715596330273</v>
      </c>
      <c r="E228" s="9">
        <f t="shared" si="45"/>
        <v>705</v>
      </c>
      <c r="F228">
        <f t="shared" si="42"/>
        <v>12</v>
      </c>
    </row>
    <row r="229" spans="2:6">
      <c r="B229">
        <f t="shared" si="43"/>
        <v>128</v>
      </c>
      <c r="C229" s="9">
        <v>218</v>
      </c>
      <c r="D229" s="9">
        <f t="shared" si="44"/>
        <v>704.58715596330273</v>
      </c>
      <c r="E229" s="9">
        <f t="shared" si="45"/>
        <v>705</v>
      </c>
      <c r="F229">
        <f t="shared" si="42"/>
        <v>24</v>
      </c>
    </row>
    <row r="230" spans="2:6">
      <c r="B230">
        <f t="shared" si="43"/>
        <v>101</v>
      </c>
      <c r="C230">
        <v>172</v>
      </c>
      <c r="D230">
        <f t="shared" si="44"/>
        <v>704.65116279069764</v>
      </c>
      <c r="E230">
        <f t="shared" si="45"/>
        <v>705</v>
      </c>
      <c r="F230">
        <f t="shared" si="42"/>
        <v>19</v>
      </c>
    </row>
    <row r="231" spans="2:6">
      <c r="B231">
        <f t="shared" si="43"/>
        <v>37</v>
      </c>
      <c r="C231" s="9">
        <v>63</v>
      </c>
      <c r="D231" s="9">
        <f t="shared" si="44"/>
        <v>704.76190476190482</v>
      </c>
      <c r="E231" s="9">
        <f t="shared" si="45"/>
        <v>705</v>
      </c>
      <c r="F231">
        <f t="shared" si="42"/>
        <v>7</v>
      </c>
    </row>
    <row r="232" spans="2:6">
      <c r="B232">
        <f t="shared" si="43"/>
        <v>74</v>
      </c>
      <c r="C232" s="9">
        <v>126</v>
      </c>
      <c r="D232" s="9">
        <f t="shared" si="44"/>
        <v>704.76190476190482</v>
      </c>
      <c r="E232" s="9">
        <f t="shared" si="45"/>
        <v>705</v>
      </c>
      <c r="F232">
        <f t="shared" si="42"/>
        <v>14</v>
      </c>
    </row>
    <row r="233" spans="2:6">
      <c r="B233">
        <f t="shared" si="43"/>
        <v>111</v>
      </c>
      <c r="C233" s="9">
        <v>189</v>
      </c>
      <c r="D233" s="9">
        <f t="shared" si="44"/>
        <v>704.76190476190482</v>
      </c>
      <c r="E233" s="9">
        <f t="shared" si="45"/>
        <v>705</v>
      </c>
      <c r="F233">
        <f t="shared" si="42"/>
        <v>21</v>
      </c>
    </row>
    <row r="234" spans="2:6">
      <c r="B234">
        <f t="shared" si="43"/>
        <v>121</v>
      </c>
      <c r="C234">
        <v>206</v>
      </c>
      <c r="D234">
        <f t="shared" si="44"/>
        <v>704.85436893203882</v>
      </c>
      <c r="E234">
        <f t="shared" si="45"/>
        <v>705</v>
      </c>
      <c r="F234">
        <f t="shared" si="42"/>
        <v>23</v>
      </c>
    </row>
    <row r="235" spans="2:6">
      <c r="B235">
        <f t="shared" si="43"/>
        <v>84</v>
      </c>
      <c r="C235">
        <v>143</v>
      </c>
      <c r="D235">
        <f t="shared" si="44"/>
        <v>704.89510489510485</v>
      </c>
      <c r="E235">
        <f t="shared" si="45"/>
        <v>705</v>
      </c>
      <c r="F235">
        <f t="shared" si="42"/>
        <v>16</v>
      </c>
    </row>
    <row r="236" spans="2:6">
      <c r="B236">
        <f t="shared" si="43"/>
        <v>47</v>
      </c>
      <c r="C236" s="9">
        <v>80</v>
      </c>
      <c r="D236" s="9">
        <f t="shared" si="44"/>
        <v>705</v>
      </c>
      <c r="E236" s="9">
        <f t="shared" si="45"/>
        <v>705</v>
      </c>
      <c r="F236">
        <f t="shared" si="42"/>
        <v>9</v>
      </c>
    </row>
    <row r="237" spans="2:6">
      <c r="B237">
        <f t="shared" si="43"/>
        <v>94</v>
      </c>
      <c r="C237" s="9">
        <v>160</v>
      </c>
      <c r="D237" s="9">
        <f t="shared" si="44"/>
        <v>705</v>
      </c>
      <c r="E237" s="9">
        <f t="shared" si="45"/>
        <v>705</v>
      </c>
      <c r="F237">
        <f t="shared" si="42"/>
        <v>18</v>
      </c>
    </row>
    <row r="238" spans="2:6">
      <c r="B238">
        <f t="shared" si="43"/>
        <v>104</v>
      </c>
      <c r="C238">
        <v>177</v>
      </c>
      <c r="D238">
        <f t="shared" si="44"/>
        <v>705.08474576271192</v>
      </c>
      <c r="E238">
        <f t="shared" si="45"/>
        <v>705</v>
      </c>
      <c r="F238">
        <f t="shared" si="42"/>
        <v>20</v>
      </c>
    </row>
    <row r="239" spans="2:6">
      <c r="B239">
        <f t="shared" si="43"/>
        <v>57</v>
      </c>
      <c r="C239">
        <v>97</v>
      </c>
      <c r="D239">
        <f t="shared" si="44"/>
        <v>705.15463917525778</v>
      </c>
      <c r="E239">
        <f t="shared" si="45"/>
        <v>705</v>
      </c>
      <c r="F239">
        <f t="shared" si="42"/>
        <v>11</v>
      </c>
    </row>
    <row r="240" spans="2:6">
      <c r="B240">
        <f t="shared" si="43"/>
        <v>67</v>
      </c>
      <c r="C240">
        <v>114</v>
      </c>
      <c r="D240">
        <f t="shared" si="44"/>
        <v>705.26315789473688</v>
      </c>
      <c r="E240">
        <f t="shared" si="45"/>
        <v>705</v>
      </c>
      <c r="F240">
        <f t="shared" si="42"/>
        <v>13</v>
      </c>
    </row>
    <row r="241" spans="2:6">
      <c r="B241">
        <f t="shared" si="43"/>
        <v>77</v>
      </c>
      <c r="C241">
        <v>131</v>
      </c>
      <c r="D241">
        <f t="shared" si="44"/>
        <v>705.3435114503817</v>
      </c>
      <c r="E241">
        <f t="shared" si="45"/>
        <v>705</v>
      </c>
      <c r="F241">
        <f t="shared" si="42"/>
        <v>15</v>
      </c>
    </row>
    <row r="242" spans="2:6">
      <c r="B242">
        <f t="shared" si="43"/>
        <v>87</v>
      </c>
      <c r="C242">
        <v>148</v>
      </c>
      <c r="D242">
        <f t="shared" si="44"/>
        <v>705.40540540540542</v>
      </c>
      <c r="E242">
        <f t="shared" si="45"/>
        <v>705</v>
      </c>
      <c r="F242">
        <f t="shared" si="42"/>
        <v>17</v>
      </c>
    </row>
    <row r="243" spans="2:6">
      <c r="B243">
        <f t="shared" si="43"/>
        <v>97</v>
      </c>
      <c r="C243">
        <v>165</v>
      </c>
      <c r="D243">
        <f t="shared" si="44"/>
        <v>705.4545454545455</v>
      </c>
      <c r="E243">
        <f t="shared" si="45"/>
        <v>705</v>
      </c>
      <c r="F243">
        <f t="shared" si="42"/>
        <v>19</v>
      </c>
    </row>
    <row r="244" spans="2:6">
      <c r="B244">
        <f t="shared" si="43"/>
        <v>10</v>
      </c>
      <c r="C244" s="9">
        <v>17</v>
      </c>
      <c r="D244" s="9">
        <f t="shared" si="44"/>
        <v>705.88235294117646</v>
      </c>
      <c r="E244" s="9">
        <f t="shared" si="45"/>
        <v>706</v>
      </c>
      <c r="F244">
        <f t="shared" si="42"/>
        <v>2</v>
      </c>
    </row>
    <row r="245" spans="2:6">
      <c r="B245">
        <f t="shared" si="43"/>
        <v>20</v>
      </c>
      <c r="C245" s="9">
        <v>34</v>
      </c>
      <c r="D245" s="9">
        <f t="shared" si="44"/>
        <v>705.88235294117646</v>
      </c>
      <c r="E245" s="9">
        <f t="shared" si="45"/>
        <v>706</v>
      </c>
      <c r="F245">
        <f t="shared" si="42"/>
        <v>4</v>
      </c>
    </row>
    <row r="246" spans="2:6">
      <c r="B246">
        <f t="shared" si="43"/>
        <v>30</v>
      </c>
      <c r="C246" s="9">
        <v>51</v>
      </c>
      <c r="D246" s="9">
        <f t="shared" si="44"/>
        <v>705.88235294117646</v>
      </c>
      <c r="E246" s="9">
        <f t="shared" si="45"/>
        <v>706</v>
      </c>
      <c r="F246">
        <f t="shared" si="42"/>
        <v>6</v>
      </c>
    </row>
    <row r="247" spans="2:6">
      <c r="B247">
        <f t="shared" si="43"/>
        <v>40</v>
      </c>
      <c r="C247" s="9">
        <v>68</v>
      </c>
      <c r="D247" s="9">
        <f t="shared" si="44"/>
        <v>705.88235294117646</v>
      </c>
      <c r="E247" s="9">
        <f t="shared" si="45"/>
        <v>706</v>
      </c>
      <c r="F247">
        <f t="shared" si="42"/>
        <v>8</v>
      </c>
    </row>
    <row r="248" spans="2:6">
      <c r="B248">
        <f t="shared" si="43"/>
        <v>50</v>
      </c>
      <c r="C248" s="9">
        <v>85</v>
      </c>
      <c r="D248" s="9">
        <f t="shared" si="44"/>
        <v>705.88235294117646</v>
      </c>
      <c r="E248" s="9">
        <f t="shared" si="45"/>
        <v>706</v>
      </c>
      <c r="F248">
        <f t="shared" si="42"/>
        <v>10</v>
      </c>
    </row>
    <row r="249" spans="2:6">
      <c r="B249">
        <f t="shared" si="43"/>
        <v>60</v>
      </c>
      <c r="C249" s="9">
        <v>102</v>
      </c>
      <c r="D249" s="9">
        <f t="shared" si="44"/>
        <v>705.88235294117646</v>
      </c>
      <c r="E249" s="9">
        <f t="shared" si="45"/>
        <v>706</v>
      </c>
      <c r="F249">
        <f t="shared" si="42"/>
        <v>12</v>
      </c>
    </row>
    <row r="250" spans="2:6">
      <c r="B250">
        <f t="shared" si="43"/>
        <v>70</v>
      </c>
      <c r="C250" s="9">
        <v>119</v>
      </c>
      <c r="D250" s="9">
        <f t="shared" si="44"/>
        <v>705.88235294117646</v>
      </c>
      <c r="E250" s="9">
        <f t="shared" si="45"/>
        <v>706</v>
      </c>
      <c r="F250">
        <f t="shared" si="42"/>
        <v>14</v>
      </c>
    </row>
    <row r="251" spans="2:6">
      <c r="B251">
        <f t="shared" si="43"/>
        <v>80</v>
      </c>
      <c r="C251" s="9">
        <v>136</v>
      </c>
      <c r="D251" s="9">
        <f t="shared" si="44"/>
        <v>705.88235294117646</v>
      </c>
      <c r="E251" s="9">
        <f t="shared" si="45"/>
        <v>706</v>
      </c>
      <c r="F251">
        <f t="shared" si="42"/>
        <v>16</v>
      </c>
    </row>
    <row r="252" spans="2:6">
      <c r="B252">
        <f t="shared" si="43"/>
        <v>73</v>
      </c>
      <c r="C252">
        <v>124</v>
      </c>
      <c r="D252">
        <f t="shared" si="44"/>
        <v>706.45161290322585</v>
      </c>
      <c r="E252">
        <f t="shared" si="45"/>
        <v>706</v>
      </c>
      <c r="F252">
        <f t="shared" si="42"/>
        <v>15</v>
      </c>
    </row>
    <row r="253" spans="2:6">
      <c r="B253">
        <f t="shared" si="43"/>
        <v>63</v>
      </c>
      <c r="C253">
        <v>107</v>
      </c>
      <c r="D253">
        <f t="shared" si="44"/>
        <v>706.54205607476638</v>
      </c>
      <c r="E253">
        <f t="shared" si="45"/>
        <v>707</v>
      </c>
      <c r="F253">
        <f t="shared" ref="F253:F283" si="46">B253*7-4*C253</f>
        <v>13</v>
      </c>
    </row>
    <row r="254" spans="2:6">
      <c r="B254">
        <f t="shared" si="43"/>
        <v>53</v>
      </c>
      <c r="C254">
        <v>90</v>
      </c>
      <c r="D254">
        <f t="shared" si="44"/>
        <v>706.66666666666663</v>
      </c>
      <c r="E254">
        <f t="shared" si="45"/>
        <v>707</v>
      </c>
      <c r="F254">
        <f t="shared" si="46"/>
        <v>11</v>
      </c>
    </row>
    <row r="255" spans="2:6">
      <c r="B255">
        <f t="shared" si="43"/>
        <v>43</v>
      </c>
      <c r="C255">
        <v>73</v>
      </c>
      <c r="D255">
        <f t="shared" si="44"/>
        <v>706.84931506849318</v>
      </c>
      <c r="E255">
        <f t="shared" si="45"/>
        <v>707</v>
      </c>
      <c r="F255">
        <f t="shared" si="46"/>
        <v>9</v>
      </c>
    </row>
    <row r="256" spans="2:6">
      <c r="B256">
        <f t="shared" ref="B256:B283" si="47">ROUND(701.955/1200*C256,0)</f>
        <v>33</v>
      </c>
      <c r="C256" s="9">
        <v>56</v>
      </c>
      <c r="D256" s="9">
        <f t="shared" ref="D256:D283" si="48">1200*B256/C256</f>
        <v>707.14285714285711</v>
      </c>
      <c r="E256" s="9">
        <f t="shared" ref="E256:E283" si="49">ROUND(D256,0)</f>
        <v>707</v>
      </c>
      <c r="F256">
        <f t="shared" si="46"/>
        <v>7</v>
      </c>
    </row>
    <row r="257" spans="2:7">
      <c r="B257">
        <f t="shared" si="47"/>
        <v>66</v>
      </c>
      <c r="C257" s="9">
        <v>112</v>
      </c>
      <c r="D257" s="9">
        <f t="shared" si="48"/>
        <v>707.14285714285711</v>
      </c>
      <c r="E257" s="9">
        <f t="shared" si="49"/>
        <v>707</v>
      </c>
      <c r="F257">
        <f t="shared" si="46"/>
        <v>14</v>
      </c>
    </row>
    <row r="258" spans="2:7">
      <c r="B258">
        <f t="shared" si="47"/>
        <v>56</v>
      </c>
      <c r="C258">
        <v>95</v>
      </c>
      <c r="D258">
        <f t="shared" si="48"/>
        <v>707.36842105263156</v>
      </c>
      <c r="E258">
        <f t="shared" si="49"/>
        <v>707</v>
      </c>
      <c r="F258">
        <f t="shared" si="46"/>
        <v>12</v>
      </c>
    </row>
    <row r="259" spans="2:7">
      <c r="B259">
        <f t="shared" si="47"/>
        <v>23</v>
      </c>
      <c r="C259" s="9">
        <v>39</v>
      </c>
      <c r="D259" s="9">
        <f t="shared" si="48"/>
        <v>707.69230769230774</v>
      </c>
      <c r="E259" s="9">
        <f t="shared" si="49"/>
        <v>708</v>
      </c>
      <c r="F259">
        <f t="shared" si="46"/>
        <v>5</v>
      </c>
    </row>
    <row r="260" spans="2:7">
      <c r="B260">
        <f t="shared" si="47"/>
        <v>46</v>
      </c>
      <c r="C260" s="9">
        <v>78</v>
      </c>
      <c r="D260" s="9">
        <f t="shared" si="48"/>
        <v>707.69230769230774</v>
      </c>
      <c r="E260" s="9">
        <f t="shared" si="49"/>
        <v>708</v>
      </c>
      <c r="F260">
        <f t="shared" si="46"/>
        <v>10</v>
      </c>
    </row>
    <row r="261" spans="2:7">
      <c r="B261">
        <f t="shared" si="47"/>
        <v>36</v>
      </c>
      <c r="C261">
        <v>61</v>
      </c>
      <c r="D261">
        <f t="shared" si="48"/>
        <v>708.19672131147536</v>
      </c>
      <c r="E261">
        <f t="shared" si="49"/>
        <v>708</v>
      </c>
      <c r="F261">
        <f t="shared" si="46"/>
        <v>8</v>
      </c>
    </row>
    <row r="262" spans="2:7">
      <c r="B262">
        <f t="shared" si="47"/>
        <v>49</v>
      </c>
      <c r="C262">
        <v>83</v>
      </c>
      <c r="D262">
        <f t="shared" si="48"/>
        <v>708.43373493975901</v>
      </c>
      <c r="E262">
        <f t="shared" si="49"/>
        <v>708</v>
      </c>
      <c r="F262">
        <f t="shared" si="46"/>
        <v>11</v>
      </c>
    </row>
    <row r="263" spans="2:7">
      <c r="B263">
        <f t="shared" si="47"/>
        <v>13</v>
      </c>
      <c r="C263" s="9">
        <v>22</v>
      </c>
      <c r="D263" s="9">
        <f t="shared" si="48"/>
        <v>709.09090909090912</v>
      </c>
      <c r="E263" s="9">
        <f t="shared" si="49"/>
        <v>709</v>
      </c>
      <c r="F263">
        <f t="shared" si="46"/>
        <v>3</v>
      </c>
    </row>
    <row r="264" spans="2:7">
      <c r="B264">
        <f t="shared" si="47"/>
        <v>26</v>
      </c>
      <c r="C264" s="9">
        <v>44</v>
      </c>
      <c r="D264" s="9">
        <f t="shared" si="48"/>
        <v>709.09090909090912</v>
      </c>
      <c r="E264" s="9">
        <f t="shared" si="49"/>
        <v>709</v>
      </c>
      <c r="F264">
        <f t="shared" si="46"/>
        <v>6</v>
      </c>
    </row>
    <row r="265" spans="2:7">
      <c r="B265">
        <f t="shared" si="47"/>
        <v>39</v>
      </c>
      <c r="C265" s="9">
        <v>66</v>
      </c>
      <c r="D265" s="9">
        <f t="shared" si="48"/>
        <v>709.09090909090912</v>
      </c>
      <c r="E265" s="9">
        <f t="shared" si="49"/>
        <v>709</v>
      </c>
      <c r="F265">
        <f t="shared" si="46"/>
        <v>9</v>
      </c>
    </row>
    <row r="266" spans="2:7">
      <c r="B266">
        <f t="shared" si="47"/>
        <v>42</v>
      </c>
      <c r="C266">
        <v>71</v>
      </c>
      <c r="D266">
        <f t="shared" si="48"/>
        <v>709.85915492957747</v>
      </c>
      <c r="E266">
        <f t="shared" si="49"/>
        <v>710</v>
      </c>
      <c r="F266">
        <f t="shared" si="46"/>
        <v>10</v>
      </c>
      <c r="G266" s="10"/>
    </row>
    <row r="267" spans="2:7">
      <c r="B267">
        <f t="shared" si="47"/>
        <v>29</v>
      </c>
      <c r="C267">
        <v>49</v>
      </c>
      <c r="D267">
        <f t="shared" si="48"/>
        <v>710.20408163265301</v>
      </c>
      <c r="E267">
        <f t="shared" si="49"/>
        <v>710</v>
      </c>
      <c r="F267">
        <f t="shared" si="46"/>
        <v>7</v>
      </c>
      <c r="G267" s="10"/>
    </row>
    <row r="268" spans="2:7">
      <c r="B268">
        <f t="shared" si="47"/>
        <v>16</v>
      </c>
      <c r="C268" s="9">
        <v>27</v>
      </c>
      <c r="D268" s="9">
        <f t="shared" si="48"/>
        <v>711.11111111111109</v>
      </c>
      <c r="E268" s="9">
        <f t="shared" si="49"/>
        <v>711</v>
      </c>
      <c r="F268">
        <f t="shared" si="46"/>
        <v>4</v>
      </c>
      <c r="G268" s="10"/>
    </row>
    <row r="269" spans="2:7">
      <c r="B269">
        <f t="shared" si="47"/>
        <v>32</v>
      </c>
      <c r="C269" s="9">
        <v>54</v>
      </c>
      <c r="D269" s="9">
        <f t="shared" si="48"/>
        <v>711.11111111111109</v>
      </c>
      <c r="E269" s="9">
        <f t="shared" si="49"/>
        <v>711</v>
      </c>
      <c r="F269">
        <f t="shared" si="46"/>
        <v>8</v>
      </c>
      <c r="G269" s="10"/>
    </row>
    <row r="270" spans="2:7">
      <c r="B270">
        <f t="shared" si="47"/>
        <v>35</v>
      </c>
      <c r="C270">
        <v>59</v>
      </c>
      <c r="D270">
        <f t="shared" si="48"/>
        <v>711.86440677966107</v>
      </c>
      <c r="E270">
        <f t="shared" si="49"/>
        <v>712</v>
      </c>
      <c r="F270">
        <f t="shared" si="46"/>
        <v>9</v>
      </c>
      <c r="G270" s="11"/>
    </row>
    <row r="271" spans="2:7">
      <c r="B271">
        <f t="shared" si="47"/>
        <v>19</v>
      </c>
      <c r="C271">
        <v>32</v>
      </c>
      <c r="D271">
        <f t="shared" si="48"/>
        <v>712.5</v>
      </c>
      <c r="E271">
        <f t="shared" si="49"/>
        <v>713</v>
      </c>
      <c r="F271">
        <f t="shared" si="46"/>
        <v>5</v>
      </c>
    </row>
    <row r="272" spans="2:7">
      <c r="B272">
        <f t="shared" si="47"/>
        <v>22</v>
      </c>
      <c r="C272">
        <v>37</v>
      </c>
      <c r="D272">
        <f t="shared" si="48"/>
        <v>713.51351351351354</v>
      </c>
      <c r="E272">
        <f t="shared" si="49"/>
        <v>714</v>
      </c>
      <c r="F272">
        <f t="shared" si="46"/>
        <v>6</v>
      </c>
    </row>
    <row r="273" spans="2:6">
      <c r="B273">
        <f t="shared" si="47"/>
        <v>25</v>
      </c>
      <c r="C273">
        <v>42</v>
      </c>
      <c r="D273">
        <f t="shared" si="48"/>
        <v>714.28571428571433</v>
      </c>
      <c r="E273">
        <f t="shared" si="49"/>
        <v>714</v>
      </c>
      <c r="F273">
        <f t="shared" si="46"/>
        <v>7</v>
      </c>
    </row>
    <row r="274" spans="2:6">
      <c r="B274">
        <f t="shared" si="47"/>
        <v>3</v>
      </c>
      <c r="C274" s="9">
        <v>5</v>
      </c>
      <c r="D274" s="9">
        <f t="shared" si="48"/>
        <v>720</v>
      </c>
      <c r="E274" s="9">
        <f t="shared" si="49"/>
        <v>720</v>
      </c>
      <c r="F274">
        <f t="shared" si="46"/>
        <v>1</v>
      </c>
    </row>
    <row r="275" spans="2:6">
      <c r="B275">
        <f t="shared" si="47"/>
        <v>6</v>
      </c>
      <c r="C275" s="9">
        <v>10</v>
      </c>
      <c r="D275" s="9">
        <f t="shared" si="48"/>
        <v>720</v>
      </c>
      <c r="E275" s="9">
        <f t="shared" si="49"/>
        <v>720</v>
      </c>
      <c r="F275">
        <f t="shared" si="46"/>
        <v>2</v>
      </c>
    </row>
    <row r="276" spans="2:6">
      <c r="B276">
        <f t="shared" si="47"/>
        <v>9</v>
      </c>
      <c r="C276" s="9">
        <v>15</v>
      </c>
      <c r="D276" s="9">
        <f t="shared" si="48"/>
        <v>720</v>
      </c>
      <c r="E276" s="9">
        <f t="shared" si="49"/>
        <v>720</v>
      </c>
      <c r="F276">
        <f t="shared" si="46"/>
        <v>3</v>
      </c>
    </row>
    <row r="277" spans="2:6">
      <c r="B277">
        <f t="shared" si="47"/>
        <v>12</v>
      </c>
      <c r="C277" s="9">
        <v>20</v>
      </c>
      <c r="D277" s="9">
        <f t="shared" si="48"/>
        <v>720</v>
      </c>
      <c r="E277" s="9">
        <f t="shared" si="49"/>
        <v>720</v>
      </c>
      <c r="F277">
        <f t="shared" si="46"/>
        <v>4</v>
      </c>
    </row>
    <row r="278" spans="2:6">
      <c r="B278">
        <f t="shared" si="47"/>
        <v>15</v>
      </c>
      <c r="C278" s="9">
        <v>25</v>
      </c>
      <c r="D278" s="9">
        <f t="shared" si="48"/>
        <v>720</v>
      </c>
      <c r="E278" s="9">
        <f t="shared" si="49"/>
        <v>720</v>
      </c>
      <c r="F278">
        <f t="shared" si="46"/>
        <v>5</v>
      </c>
    </row>
    <row r="279" spans="2:6">
      <c r="B279">
        <f t="shared" si="47"/>
        <v>18</v>
      </c>
      <c r="C279" s="9">
        <v>30</v>
      </c>
      <c r="D279" s="9">
        <f t="shared" si="48"/>
        <v>720</v>
      </c>
      <c r="E279" s="9">
        <f t="shared" si="49"/>
        <v>720</v>
      </c>
      <c r="F279">
        <f t="shared" si="46"/>
        <v>6</v>
      </c>
    </row>
    <row r="280" spans="2:6">
      <c r="B280">
        <f t="shared" si="47"/>
        <v>11</v>
      </c>
      <c r="C280">
        <v>18</v>
      </c>
      <c r="D280">
        <f t="shared" si="48"/>
        <v>733.33333333333337</v>
      </c>
      <c r="E280">
        <f t="shared" si="49"/>
        <v>733</v>
      </c>
      <c r="F280">
        <f t="shared" si="46"/>
        <v>5</v>
      </c>
    </row>
    <row r="281" spans="2:6">
      <c r="B281">
        <f t="shared" si="47"/>
        <v>8</v>
      </c>
      <c r="C281">
        <v>13</v>
      </c>
      <c r="D281">
        <f t="shared" si="48"/>
        <v>738.46153846153845</v>
      </c>
      <c r="E281">
        <f t="shared" si="49"/>
        <v>738</v>
      </c>
      <c r="F281">
        <f t="shared" si="46"/>
        <v>4</v>
      </c>
    </row>
    <row r="282" spans="2:6">
      <c r="B282">
        <f t="shared" si="47"/>
        <v>5</v>
      </c>
      <c r="C282">
        <v>8</v>
      </c>
      <c r="D282">
        <f t="shared" si="48"/>
        <v>750</v>
      </c>
      <c r="E282">
        <f t="shared" si="49"/>
        <v>750</v>
      </c>
      <c r="F282">
        <f t="shared" si="46"/>
        <v>3</v>
      </c>
    </row>
    <row r="283" spans="2:6">
      <c r="B283">
        <f t="shared" si="47"/>
        <v>4</v>
      </c>
      <c r="C283">
        <v>6</v>
      </c>
      <c r="D283">
        <f t="shared" si="48"/>
        <v>800</v>
      </c>
      <c r="E283">
        <f t="shared" si="49"/>
        <v>800</v>
      </c>
      <c r="F283">
        <f t="shared" si="46"/>
        <v>4</v>
      </c>
    </row>
  </sheetData>
  <sortState ref="B54:E273">
    <sortCondition ref="D54:D27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Keenan</dc:creator>
  <cp:lastModifiedBy>David Keenan</cp:lastModifiedBy>
  <dcterms:created xsi:type="dcterms:W3CDTF">2018-07-16T07:15:31Z</dcterms:created>
  <dcterms:modified xsi:type="dcterms:W3CDTF">2018-07-24T06:11:35Z</dcterms:modified>
</cp:coreProperties>
</file>